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<sst xmlns="http://schemas.openxmlformats.org/spreadsheetml/2006/main" count="3306" uniqueCount="2713">
  <si>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</si>
  <si>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</si>
  <si>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</si>
  <si>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</si>
  <si>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</si>
  <si>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</si>
  <si>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</si>
  <si>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</si>
  <si>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</si>
  <si>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</si>
  <si>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</si>
  <si>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</si>
  <si>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</si>
  <si>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</si>
  <si>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</si>
  <si>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</si>
  <si>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</si>
  <si>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</si>
  <si>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</si>
  <si>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</si>
  <si>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</si>
  <si>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</si>
  <si>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</si>
  <si>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</si>
  <si>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</si>
  <si>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</si>
  <si>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</si>
  <si>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</si>
  <si>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</si>
  <si>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</si>
  <si>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</si>
  <si>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</si>
  <si>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</si>
  <si>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</si>
  <si>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</si>
  <si>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</si>
  <si>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</si>
  <si>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</si>
  <si>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</si>
  <si>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</si>
  <si>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</si>
  <si>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</si>
  <si>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</si>
  <si>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</si>
  <si>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</si>
  <si>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</si>
  <si>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</si>
  <si>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</si>
  <si>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</si>
  <si>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</si>
  <si>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</si>
  <si>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</si>
  <si>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</si>
  <si>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</si>
  <si>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</si>
  <si>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</si>
  <si>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</si>
  <si>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</si>
  <si>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</si>
  <si>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</si>
  <si>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</si>
  <si>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</si>
  <si>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</si>
  <si>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</si>
  <si>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</si>
  <si>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</si>
  <si>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</si>
  <si>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</si>
  <si>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</si>
  <si>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</si>
  <si>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</si>
  <si>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</si>
  <si>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</si>
  <si>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</si>
  <si>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</si>
  <si>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</si>
  <si>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</si>
  <si>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</si>
  <si>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</si>
  <si>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</si>
  <si>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</si>
  <si>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</si>
  <si>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</si>
  <si>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</si>
  <si>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</si>
  <si>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</si>
  <si>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</si>
  <si>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</si>
  <si>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</si>
  <si>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</si>
  <si>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</si>
  <si>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</si>
  <si>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</si>
  <si>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</si>
  <si>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</si>
  <si>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</si>
  <si>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</si>
  <si>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</si>
  <si>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</si>
  <si>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</si>
  <si>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</si>
  <si>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</si>
  <si>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</si>
  <si>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</si>
  <si>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</si>
  <si>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</si>
  <si>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</si>
  <si>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</si>
  <si>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</si>
  <si>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</si>
  <si>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</si>
  <si>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</si>
  <si>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</si>
  <si>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</si>
  <si>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</si>
  <si>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</si>
  <si>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</si>
  <si>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</si>
  <si>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</si>
  <si>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</si>
  <si>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</si>
  <si>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</si>
  <si>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</si>
  <si>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</si>
  <si>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</si>
  <si>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</si>
  <si>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</si>
  <si>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</si>
  <si>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</si>
  <si>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</si>
  <si>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</si>
  <si>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</si>
  <si>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</si>
  <si>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</si>
  <si>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</si>
  <si>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</si>
  <si>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</si>
  <si>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</si>
  <si>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</si>
  <si>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</si>
  <si>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</si>
  <si>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</si>
  <si>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</si>
  <si>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</si>
  <si>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</si>
  <si>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</si>
  <si>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</si>
  <si>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</si>
  <si>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</si>
  <si>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</si>
  <si>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</si>
  <si>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</si>
  <si>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</si>
  <si>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</si>
  <si>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</si>
  <si>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</si>
  <si>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</si>
  <si>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</si>
  <si>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</si>
  <si>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</si>
  <si>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</si>
  <si>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</si>
  <si>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</si>
  <si>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</si>
  <si>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</si>
  <si>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</si>
  <si>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</si>
  <si>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</si>
  <si>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</si>
  <si>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</si>
  <si>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</si>
  <si>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</si>
  <si>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</si>
  <si>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</si>
  <si>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</si>
  <si>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</si>
  <si>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</si>
  <si>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</si>
  <si>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</si>
  <si>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</si>
  <si>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</si>
  <si>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</si>
  <si>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</si>
  <si>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</si>
  <si>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</si>
  <si>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</si>
  <si>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</si>
  <si>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</si>
  <si>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</si>
  <si>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</si>
  <si>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</si>
  <si>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</si>
  <si>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</si>
  <si>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</si>
  <si>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</si>
  <si>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</si>
  <si>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</si>
  <si>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</si>
  <si>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</si>
  <si>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</si>
  <si>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</si>
  <si>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</si>
  <si>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</si>
  <si>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</si>
  <si>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</si>
  <si>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</si>
  <si>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</si>
  <si>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</si>
  <si>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</si>
  <si>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</si>
  <si>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</si>
  <si>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</si>
  <si>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</si>
  <si>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</si>
  <si>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</si>
  <si>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</si>
  <si>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</si>
  <si>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</si>
  <si>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</si>
  <si>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</si>
  <si>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</si>
  <si>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</si>
  <si>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</si>
  <si>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</si>
  <si>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</si>
  <si>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</si>
  <si>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</si>
  <si>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</si>
  <si>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</si>
  <si>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</si>
  <si>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</si>
  <si>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</si>
  <si>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</si>
  <si>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</si>
  <si>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</si>
  <si>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</si>
  <si>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</si>
  <si>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</si>
  <si>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</si>
  <si>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</si>
  <si>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</si>
  <si>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</si>
  <si>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</si>
  <si>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</si>
  <si>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</si>
  <si>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</si>
  <si>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</si>
  <si>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</si>
  <si>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</si>
  <si>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</si>
  <si>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</si>
  <si>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</si>
  <si>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</si>
  <si>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</si>
  <si>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</si>
  <si>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</si>
  <si>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</si>
  <si>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</si>
  <si>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</si>
  <si>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</si>
  <si>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</si>
  <si>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</si>
  <si>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</si>
  <si>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</si>
  <si>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</si>
  <si>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</si>
  <si>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</si>
  <si>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</si>
  <si>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</si>
  <si>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</si>
  <si>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</si>
  <si>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</si>
  <si>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</si>
  <si>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</si>
  <si>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</si>
  <si>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</si>
  <si>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</si>
  <si>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</si>
  <si>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</si>
  <si>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</si>
  <si>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</si>
  <si>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</si>
  <si>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</si>
  <si>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</si>
  <si>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</si>
  <si>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</si>
  <si>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</si>
  <si>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</si>
  <si>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</si>
  <si>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</si>
  <si>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</si>
  <si>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</si>
  <si>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</si>
  <si>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</si>
  <si>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</si>
  <si>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</si>
  <si>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</si>
  <si>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</si>
  <si>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</si>
  <si>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</si>
  <si>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</si>
  <si>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</si>
  <si>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</si>
  <si>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</si>
  <si>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</si>
  <si>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</si>
  <si>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</si>
  <si>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</si>
  <si>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</si>
  <si>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</si>
  <si>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</si>
  <si>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</si>
  <si>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</si>
  <si>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</si>
  <si>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</si>
  <si>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</si>
  <si>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</si>
  <si>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</si>
  <si>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</si>
  <si>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</si>
  <si>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</si>
  <si>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</si>
  <si>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</si>
  <si>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</si>
  <si>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</si>
  <si>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</si>
  <si>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</si>
  <si>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</si>
  <si>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</si>
  <si>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</si>
  <si>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</si>
  <si>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</si>
  <si>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</si>
  <si>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</si>
  <si>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</si>
  <si>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</si>
  <si>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</si>
  <si>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</si>
  <si>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</si>
  <si>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</si>
  <si>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</si>
  <si>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</si>
  <si>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</si>
  <si>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</si>
  <si>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</si>
  <si>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</si>
  <si>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</si>
  <si>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</si>
  <si>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</si>
  <si>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</si>
  <si>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</si>
  <si>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</si>
  <si>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</si>
  <si>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</si>
  <si>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</si>
  <si>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</si>
  <si>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</si>
  <si>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</si>
  <si>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</si>
  <si>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</si>
  <si>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</si>
  <si>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</si>
  <si>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</si>
  <si>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</si>
  <si>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</si>
  <si>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</si>
  <si>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</si>
  <si>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</si>
  <si>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</si>
  <si>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</si>
  <si>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</si>
  <si>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</si>
  <si>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</si>
  <si>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</si>
  <si>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</si>
  <si>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</si>
  <si>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</si>
  <si>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</si>
  <si>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</si>
  <si>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</si>
  <si>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</si>
  <si>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</si>
  <si>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</si>
  <si>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</si>
  <si>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</si>
  <si>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</si>
  <si>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</si>
  <si>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</si>
  <si>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</si>
  <si>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</si>
  <si>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</si>
  <si>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</si>
  <si>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</si>
  <si>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</si>
  <si>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</si>
  <si>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</si>
  <si>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</si>
  <si>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</si>
  <si>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</si>
  <si>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</si>
  <si>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</si>
  <si>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</si>
  <si>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</si>
  <si>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</si>
  <si>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</si>
  <si>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</si>
  <si>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</si>
  <si>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</si>
  <si>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</si>
  <si>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</si>
  <si>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</si>
  <si>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</si>
  <si>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</si>
  <si>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</si>
  <si>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</si>
  <si>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</si>
  <si>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</si>
  <si>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</si>
  <si>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</si>
  <si>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</si>
  <si>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</si>
  <si>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</si>
  <si>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</si>
  <si>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</si>
  <si>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</si>
  <si>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</si>
  <si>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</si>
  <si>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</si>
  <si>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</si>
  <si>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</si>
  <si>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</si>
  <si>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</si>
  <si>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</si>
  <si>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</si>
  <si>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</si>
  <si>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</si>
  <si>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</si>
  <si>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</si>
  <si>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</si>
  <si>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</si>
  <si>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</si>
  <si>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</si>
  <si>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</si>
  <si>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</si>
  <si>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</si>
  <si>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</si>
  <si>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</si>
  <si>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</si>
  <si>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</si>
  <si>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</si>
  <si>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</si>
  <si>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</si>
  <si>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</si>
  <si>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</si>
  <si>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</si>
  <si>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</si>
  <si>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</si>
  <si>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</si>
  <si>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</si>
  <si>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</si>
  <si>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</si>
  <si>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</si>
  <si>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</si>
  <si>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</si>
  <si>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</si>
  <si>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</si>
  <si>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</si>
  <si>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</si>
  <si>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</si>
  <si>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</si>
  <si>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</si>
  <si>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</si>
  <si>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</si>
  <si>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</si>
  <si>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</si>
  <si>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</si>
  <si>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</si>
  <si>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</si>
  <si>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</si>
  <si>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</si>
  <si>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</si>
  <si>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</si>
  <si>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</si>
  <si>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</si>
  <si>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</si>
  <si>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</si>
  <si>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</si>
  <si>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</si>
  <si>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</si>
  <si>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</si>
  <si>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</si>
  <si>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</si>
  <si>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</si>
  <si>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</si>
  <si>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</si>
  <si>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</si>
  <si>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</si>
  <si>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</si>
  <si>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</si>
  <si>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</si>
  <si>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</si>
  <si>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</si>
  <si>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</si>
  <si>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</si>
  <si>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</si>
  <si>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</si>
  <si>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</si>
  <si>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</si>
  <si>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</si>
  <si>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</si>
  <si>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</si>
  <si>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</si>
  <si>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</si>
  <si>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</si>
  <si>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</si>
  <si>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</si>
  <si>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</si>
  <si>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</si>
  <si>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</si>
  <si>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</si>
  <si>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</si>
  <si>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</si>
  <si>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</si>
  <si>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</si>
  <si>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</si>
  <si>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</si>
  <si>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</si>
  <si>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</si>
  <si>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</si>
  <si>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</si>
  <si>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</si>
  <si>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</si>
  <si>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</si>
  <si>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</si>
  <si>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</si>
  <si>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</si>
  <si>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</si>
  <si>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</si>
  <si>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</si>
  <si>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</si>
  <si>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</si>
  <si>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</si>
  <si>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</si>
  <si>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</si>
  <si>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</si>
  <si>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</si>
  <si>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</si>
  <si>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</si>
  <si>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</si>
  <si>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</si>
  <si>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</si>
  <si>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</si>
  <si>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</si>
  <si>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</si>
  <si>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</si>
  <si>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</si>
  <si>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</si>
  <si>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</si>
  <si>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</si>
  <si>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</si>
  <si>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</si>
  <si>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</si>
  <si>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</si>
  <si>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</si>
  <si>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</si>
  <si>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</si>
  <si>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</si>
  <si>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</si>
  <si>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</si>
  <si>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</si>
  <si>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</si>
  <si>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</si>
  <si>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</si>
  <si>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</si>
  <si>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</si>
  <si>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</si>
  <si>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</si>
  <si>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</si>
  <si>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</si>
  <si>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</si>
  <si>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</si>
  <si>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</si>
  <si>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</si>
  <si>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</si>
  <si>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</si>
  <si>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</si>
  <si>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</si>
  <si>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</si>
  <si>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</si>
  <si>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</si>
  <si>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</si>
  <si>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</si>
  <si>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</si>
  <si>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</si>
  <si>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</si>
  <si>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</si>
  <si>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</si>
  <si>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</si>
  <si>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</si>
  <si>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</si>
  <si>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</si>
  <si>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</si>
  <si>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</si>
  <si>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</si>
  <si>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</si>
  <si>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</si>
  <si>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</si>
  <si>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</si>
  <si>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</si>
  <si>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</si>
  <si>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</si>
  <si>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</si>
  <si>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</si>
  <si>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</si>
  <si>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</si>
  <si>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</si>
  <si>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</si>
  <si>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</si>
  <si>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</si>
  <si>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</si>
  <si>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</si>
  <si>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</si>
  <si>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</si>
  <si>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</si>
  <si>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</si>
  <si>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</si>
  <si>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</si>
  <si>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</si>
  <si>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</si>
  <si>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</si>
  <si>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</si>
  <si>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</si>
  <si>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</si>
  <si>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</si>
  <si>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</si>
  <si>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</si>
  <si>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</si>
  <si>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</si>
  <si>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</si>
  <si>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</si>
  <si>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</si>
  <si>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</si>
  <si>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</si>
  <si>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</si>
  <si>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</si>
  <si>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</si>
  <si>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</si>
  <si>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</si>
  <si>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</si>
  <si>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</si>
  <si>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</si>
  <si>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</si>
  <si>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</si>
  <si>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</si>
  <si>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</si>
  <si>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</si>
  <si>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</si>
  <si>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</si>
  <si>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</si>
  <si>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</si>
  <si>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</si>
  <si>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</si>
  <si>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</si>
  <si>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</si>
  <si>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</si>
  <si>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</si>
  <si>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</si>
  <si>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</si>
  <si>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</si>
  <si>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</si>
  <si>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</si>
  <si>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</si>
  <si>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</si>
  <si>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</si>
  <si>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</si>
  <si>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</si>
  <si>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</si>
  <si>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</si>
  <si>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</si>
  <si>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</si>
  <si>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</si>
  <si>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</si>
  <si>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</si>
  <si>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</si>
  <si>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</si>
  <si>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</si>
  <si>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</si>
  <si>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</si>
  <si>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</si>
  <si>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</si>
  <si>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</si>
  <si>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</si>
  <si>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</si>
  <si>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</si>
  <si>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</si>
  <si>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</si>
  <si>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</si>
  <si>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</si>
  <si>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</si>
  <si>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</si>
  <si>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</si>
  <si>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</si>
  <si>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</si>
  <si>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</si>
  <si>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</si>
  <si>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</si>
  <si>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</si>
  <si>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</si>
  <si>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</si>
  <si>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</si>
  <si>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</si>
  <si>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</si>
  <si>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</si>
  <si>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</si>
  <si>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</si>
  <si>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</si>
  <si>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</si>
  <si>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</si>
  <si>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</si>
  <si>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</si>
  <si>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</si>
  <si>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</si>
  <si>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</si>
  <si>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</si>
  <si>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</si>
  <si>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</si>
  <si>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</si>
  <si>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</si>
  <si>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</si>
  <si>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</si>
  <si>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</si>
  <si>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</si>
  <si>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</si>
  <si>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</si>
  <si>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</si>
  <si>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</si>
  <si>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</si>
  <si>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</si>
  <si>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</si>
  <si>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</si>
  <si>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</si>
  <si>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</si>
  <si>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</si>
  <si>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</si>
  <si>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</si>
  <si>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</si>
  <si>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</si>
  <si>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</si>
  <si>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</si>
  <si>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</si>
  <si>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</si>
  <si>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</si>
  <si>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</si>
  <si>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</si>
  <si>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</si>
  <si>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</si>
  <si>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</si>
  <si>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</si>
  <si>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</si>
  <si>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</si>
  <si>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</si>
  <si>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</si>
  <si>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</si>
  <si>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</si>
  <si>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</si>
  <si>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</si>
  <si>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</si>
  <si>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</si>
  <si>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</si>
  <si>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</si>
  <si>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</si>
  <si>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</si>
  <si>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</si>
  <si>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</si>
  <si>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</si>
  <si>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</si>
  <si>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</si>
  <si>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</si>
  <si>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</si>
  <si>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</si>
  <si>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</si>
  <si>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</si>
  <si>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</si>
  <si>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</si>
  <si>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</si>
  <si>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</si>
  <si>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</si>
  <si>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</si>
  <si>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</si>
  <si>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</si>
  <si>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</si>
  <si>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</si>
  <si>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</si>
  <si>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</si>
  <si>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</si>
  <si>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</si>
  <si>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</si>
  <si>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</si>
  <si>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</si>
  <si>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</si>
  <si>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</si>
  <si>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</si>
  <si>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</si>
  <si>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</si>
  <si>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</si>
  <si>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</si>
  <si>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</si>
  <si>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</si>
  <si>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</si>
  <si>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</si>
  <si>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</si>
  <si>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</si>
  <si>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</si>
  <si>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</si>
  <si>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</si>
  <si>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</si>
  <si>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</si>
  <si>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</si>
  <si>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</si>
  <si>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</si>
  <si>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</si>
  <si>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</si>
  <si>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</si>
  <si>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</si>
  <si>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</si>
  <si>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</si>
  <si>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</si>
  <si>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</si>
  <si>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</si>
  <si>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</si>
  <si>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</si>
  <si>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</si>
  <si>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</si>
  <si>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</si>
  <si>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</si>
  <si>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</si>
  <si>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</si>
  <si>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</si>
  <si>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</si>
  <si>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</si>
  <si>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</si>
  <si>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</si>
  <si>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</si>
  <si>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</si>
  <si>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</si>
  <si>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</si>
  <si>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</si>
  <si>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</si>
  <si>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</si>
  <si>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</si>
  <si>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</si>
  <si>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</si>
  <si>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</si>
  <si>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</si>
  <si>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</si>
  <si>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</si>
  <si>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</si>
  <si>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</si>
  <si>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</si>
  <si>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</si>
  <si>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</si>
  <si>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</si>
  <si>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</si>
  <si>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</si>
  <si>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</si>
  <si>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</si>
  <si>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</si>
  <si>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</si>
  <si>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</si>
  <si>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</si>
  <si>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</si>
  <si>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</si>
  <si>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</si>
  <si>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</si>
  <si>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</si>
  <si>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</si>
  <si>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</si>
  <si>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</si>
  <si>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</si>
  <si>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</si>
  <si>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</si>
  <si>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</si>
  <si>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</si>
  <si>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</si>
  <si>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</si>
  <si>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</si>
  <si>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</si>
  <si>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</si>
  <si>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</si>
  <si>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</si>
  <si>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</si>
  <si>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</si>
  <si>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</si>
  <si>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</si>
  <si>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</si>
  <si>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</si>
  <si>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</si>
  <si>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</si>
  <si>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</si>
  <si>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</si>
  <si>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</si>
  <si>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</si>
  <si>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</si>
  <si>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</si>
  <si>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</si>
  <si>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</si>
  <si>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</si>
  <si>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</si>
  <si>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</si>
  <si>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</si>
  <si>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</si>
  <si>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</si>
  <si>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</si>
  <si>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</si>
  <si>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</si>
  <si>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</si>
  <si>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</si>
  <si>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</si>
  <si>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</si>
  <si>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</si>
  <si>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</si>
  <si>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</si>
  <si>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</si>
  <si>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</si>
  <si>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</si>
  <si>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</si>
  <si>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</si>
  <si>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</si>
  <si>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</si>
  <si>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</si>
  <si>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</si>
  <si>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</si>
  <si>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</si>
  <si>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</si>
  <si>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</si>
  <si>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</si>
  <si>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</si>
  <si>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</si>
  <si>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</si>
  <si>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</si>
  <si>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</si>
  <si>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</si>
  <si>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</si>
  <si>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</si>
  <si>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</si>
  <si>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</si>
  <si>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</si>
  <si>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</si>
  <si>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</si>
  <si>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</si>
  <si>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</si>
  <si>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</si>
  <si>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</si>
  <si>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</si>
  <si>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</si>
  <si>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</si>
  <si>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</si>
  <si>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</si>
  <si>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</si>
  <si>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</si>
  <si>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</si>
  <si>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</si>
  <si>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</si>
  <si>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</si>
  <si>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</si>
  <si>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</si>
  <si>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</si>
  <si>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</si>
  <si>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</si>
  <si>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</si>
  <si>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</si>
  <si>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</si>
  <si>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</si>
  <si>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</si>
  <si>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</si>
  <si>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</si>
  <si>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</si>
  <si>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</si>
  <si>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</si>
  <si>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</si>
  <si>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</si>
  <si>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</si>
  <si>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</si>
  <si>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</si>
  <si>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</si>
  <si>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</si>
  <si>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</si>
  <si>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</si>
  <si>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</si>
  <si>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</si>
  <si>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</si>
  <si>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</si>
  <si>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</si>
  <si>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</si>
  <si>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</si>
  <si>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</si>
  <si>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</si>
  <si>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</si>
  <si>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</si>
  <si>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</si>
  <si>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</si>
  <si>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</si>
  <si>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</si>
  <si>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</si>
  <si>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</si>
  <si>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</si>
  <si>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</si>
  <si>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</si>
  <si>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</si>
  <si>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</si>
  <si>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</si>
  <si>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</si>
  <si>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</si>
  <si>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</si>
  <si>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</si>
  <si>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</si>
  <si>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</si>
  <si>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</si>
  <si>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</si>
  <si>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</si>
  <si>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</si>
  <si>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</si>
  <si>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</si>
  <si>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</si>
  <si>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</si>
  <si>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</si>
  <si>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</si>
  <si>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</si>
  <si>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</si>
  <si>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</si>
  <si>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</si>
  <si>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</si>
  <si>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</si>
  <si>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</si>
  <si>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</si>
  <si>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</si>
  <si>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</si>
  <si>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</si>
  <si>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</si>
  <si>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</si>
  <si>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</si>
  <si>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</si>
  <si>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</si>
  <si>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</si>
  <si>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</si>
  <si>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</si>
  <si>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</si>
  <si>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</si>
  <si>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</si>
  <si>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</si>
  <si>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</si>
  <si>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</si>
  <si>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</si>
  <si>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</si>
  <si>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</si>
  <si>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</si>
  <si>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</si>
  <si>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</si>
  <si>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</si>
  <si>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</si>
  <si>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</si>
  <si>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</si>
  <si>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</si>
  <si>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</si>
  <si>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</si>
  <si>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</si>
  <si>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</si>
  <si>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</si>
  <si>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</si>
  <si>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</si>
  <si>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</si>
  <si>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</si>
  <si>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</si>
  <si>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</si>
  <si>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</si>
  <si>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</si>
  <si>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</si>
  <si>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</si>
  <si>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</si>
  <si>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</si>
  <si>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</si>
  <si>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</si>
  <si>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</si>
  <si>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</si>
  <si>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</si>
  <si>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</si>
  <si>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</si>
  <si>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</si>
  <si>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</si>
  <si>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</si>
  <si>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</si>
  <si>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</si>
  <si>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</si>
  <si>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</si>
  <si>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</si>
  <si>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</si>
  <si>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</si>
  <si>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</si>
  <si>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</si>
  <si>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</si>
  <si>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</si>
  <si>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</si>
  <si>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</si>
  <si>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</si>
  <si>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</si>
  <si>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</si>
  <si>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</si>
  <si>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</si>
  <si>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</si>
  <si>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</si>
  <si>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</si>
  <si>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</si>
  <si>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</si>
  <si>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</si>
  <si>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</si>
  <si>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</si>
  <si>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</si>
  <si>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</si>
  <si>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</si>
  <si>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</si>
  <si>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</si>
  <si>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</si>
  <si>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</si>
  <si>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</si>
  <si>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</si>
  <si>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</si>
  <si>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</si>
  <si>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</si>
  <si>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</si>
  <si>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</si>
  <si>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</si>
  <si>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</si>
  <si>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</si>
  <si>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</si>
  <si>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</si>
  <si>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</si>
  <si>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</si>
  <si>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</si>
  <si>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</si>
  <si>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</si>
  <si>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</si>
  <si>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</si>
  <si>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</si>
  <si>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</si>
  <si>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</si>
  <si>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</si>
  <si>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</si>
  <si>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</si>
  <si>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</si>
  <si>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</si>
  <si>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</si>
  <si>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</si>
  <si>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</si>
  <si>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</si>
  <si>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</si>
  <si>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</si>
  <si>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</si>
  <si>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</si>
  <si>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</si>
  <si>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</si>
  <si>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</si>
  <si>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</si>
  <si>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</si>
  <si>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</si>
  <si>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</si>
  <si>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</si>
  <si>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</si>
  <si>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</si>
  <si>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</si>
  <si>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</si>
  <si>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</si>
  <si>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</si>
  <si>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</si>
  <si>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</si>
  <si>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</si>
  <si>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</si>
  <si>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</si>
  <si>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</si>
  <si>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</si>
  <si>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</si>
  <si>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</si>
  <si>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</si>
  <si>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</si>
  <si>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</si>
  <si>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</si>
  <si>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</si>
  <si>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</si>
  <si>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</si>
  <si>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</si>
  <si>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</si>
  <si>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</si>
  <si>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</si>
  <si>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</si>
  <si>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</si>
  <si>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</si>
  <si>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</si>
  <si>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</si>
  <si>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</si>
  <si>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</si>
  <si>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</si>
  <si>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</si>
  <si>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</si>
  <si>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</si>
  <si>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</si>
  <si>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</si>
  <si>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</si>
  <si>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</si>
  <si>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</si>
  <si>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</si>
  <si>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</si>
  <si>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</si>
  <si>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</si>
  <si>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</si>
  <si>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</si>
  <si>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</si>
  <si>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</si>
  <si>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</si>
  <si>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</si>
  <si>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</si>
  <si>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</si>
  <si>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</si>
  <si>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</si>
  <si>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</si>
  <si>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</si>
  <si>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</si>
  <si>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</si>
  <si>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</si>
  <si>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</si>
  <si>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</si>
  <si>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</si>
  <si>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</si>
  <si>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</si>
  <si>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</si>
  <si>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</si>
  <si>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</si>
  <si>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</si>
  <si>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</si>
  <si>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</si>
  <si>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</si>
  <si>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</si>
  <si>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</si>
  <si>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</si>
  <si>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</si>
  <si>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</si>
  <si>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</si>
  <si>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</si>
  <si>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</si>
  <si>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</si>
  <si>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</si>
  <si>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</si>
  <si>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</si>
  <si>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</si>
  <si>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</si>
  <si>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</si>
  <si>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</si>
  <si>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</si>
  <si>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</si>
  <si>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</si>
  <si>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</si>
  <si>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</si>
  <si>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</si>
  <si>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</si>
  <si>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</si>
  <si>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</si>
  <si>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</si>
  <si>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</si>
  <si>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</si>
  <si>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</si>
  <si>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</si>
  <si>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</si>
  <si>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</si>
  <si>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</si>
  <si>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</si>
  <si>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</si>
  <si>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</si>
  <si>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</si>
  <si>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</si>
  <si>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</si>
  <si>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</si>
  <si>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</si>
  <si>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</si>
  <si>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</si>
  <si>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</si>
  <si>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</si>
  <si>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</si>
  <si>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</si>
  <si>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</si>
  <si>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</si>
  <si>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</si>
  <si>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</si>
  <si>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</si>
  <si>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</si>
  <si>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</si>
  <si>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</si>
  <si>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</si>
  <si>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</si>
  <si>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</si>
  <si>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</si>
  <si>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</si>
  <si>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</si>
  <si>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</si>
  <si>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</si>
  <si>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</si>
  <si>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</si>
  <si>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</si>
  <si>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</si>
  <si>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</si>
  <si>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</si>
  <si>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</si>
  <si>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</si>
  <si>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</si>
  <si>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</si>
  <si>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</si>
  <si>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</si>
  <si>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</si>
  <si>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</si>
  <si>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</si>
  <si>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</si>
  <si>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</si>
  <si>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</si>
  <si>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</si>
  <si>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</si>
  <si>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</si>
  <si>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</si>
  <si>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</si>
  <si>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</si>
  <si>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</si>
  <si>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</si>
  <si>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</si>
  <si>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</si>
  <si>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</si>
  <si>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</si>
  <si>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</si>
  <si>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</si>
  <si>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</si>
  <si>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</si>
  <si>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</si>
  <si>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</si>
  <si>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</si>
  <si>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</si>
  <si>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</si>
  <si>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</si>
  <si>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</si>
  <si>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</si>
  <si>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</si>
  <si>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</si>
  <si>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</si>
  <si>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</si>
  <si>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</si>
  <si>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</si>
  <si>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</si>
  <si>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</si>
  <si>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</si>
  <si>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</si>
  <si>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</si>
  <si>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</si>
  <si>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</si>
  <si>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</si>
  <si>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</si>
  <si>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</si>
  <si>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</si>
  <si>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</si>
  <si>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</si>
  <si>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</si>
  <si>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</si>
  <si>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</si>
  <si>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</si>
  <si>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</si>
  <si>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</si>
  <si>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</si>
  <si>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</si>
  <si>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</si>
  <si>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</si>
  <si>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</si>
  <si>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</si>
  <si>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</si>
  <si>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</si>
  <si>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</si>
  <si>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</si>
  <si>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</si>
  <si>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</si>
  <si>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</si>
  <si>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</si>
  <si>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</si>
  <si>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</si>
  <si>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</si>
  <si>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</si>
  <si>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</si>
  <si>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</si>
  <si>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</si>
  <si>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</si>
  <si>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</si>
  <si>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</si>
  <si>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</si>
  <si>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</si>
  <si>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</si>
  <si>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</si>
  <si>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</si>
  <si>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</si>
  <si>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</si>
  <si>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</si>
  <si>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</si>
  <si>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</si>
  <si>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</si>
  <si>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</si>
  <si>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</si>
  <si>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</si>
  <si>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</si>
  <si>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</si>
  <si>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</si>
  <si>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</si>
  <si>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</si>
  <si>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</si>
  <si>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</si>
  <si>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</si>
  <si>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</si>
  <si>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</si>
  <si>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</si>
  <si>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</si>
  <si>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</si>
  <si>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</si>
  <si>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</si>
  <si>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</si>
  <si>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</si>
  <si>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</si>
  <si>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</si>
  <si>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</si>
  <si>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</si>
  <si>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</si>
  <si>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</si>
  <si>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</si>
  <si>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</si>
  <si>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</si>
  <si>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</si>
  <si>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</si>
  <si>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</si>
  <si>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</si>
  <si>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</si>
  <si>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</si>
  <si>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</si>
  <si>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</si>
  <si>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</si>
  <si>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</si>
  <si>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</si>
  <si>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</si>
  <si>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</si>
  <si>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</si>
  <si>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</si>
  <si>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</si>
  <si>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</si>
  <si>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</si>
  <si>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</si>
  <si>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</si>
  <si>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</si>
  <si>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</si>
  <si>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</si>
  <si>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</si>
  <si>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</si>
  <si>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</si>
  <si>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</si>
  <si>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</si>
  <si>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</si>
  <si>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</si>
  <si>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</si>
  <si>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</si>
  <si>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</si>
  <si>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</si>
  <si>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</si>
  <si>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</si>
  <si>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</si>
  <si>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</si>
  <si>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</si>
  <si>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</si>
  <si>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</si>
  <si>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</si>
  <si>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</si>
  <si>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</si>
  <si>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</si>
  <si>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</si>
  <si>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</si>
  <si>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</si>
  <si>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</si>
  <si>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</si>
  <si>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</si>
  <si>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</si>
  <si>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</si>
  <si>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</si>
  <si>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</si>
  <si>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</si>
  <si>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</si>
  <si>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</si>
  <si>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</si>
  <si>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</si>
  <si>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</si>
  <si>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</si>
  <si>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</si>
  <si>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</si>
  <si>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</si>
  <si>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</si>
  <si>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</si>
  <si>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</si>
  <si>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</si>
  <si>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</si>
  <si>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</si>
  <si>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</si>
  <si>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</si>
  <si>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</si>
  <si>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</si>
  <si>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</si>
  <si>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</si>
  <si>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</si>
  <si>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</si>
  <si>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</si>
  <si>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</si>
  <si>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</si>
  <si>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</si>
  <si>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</si>
  <si>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</si>
  <si>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</si>
  <si>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</si>
  <si>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</si>
  <si>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</si>
  <si>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</si>
  <si>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</si>
  <si>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</si>
  <si>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</si>
  <si>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</si>
  <si>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</si>
  <si>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</si>
  <si>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</si>
  <si>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</si>
  <si>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</si>
  <si>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</si>
  <si>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</si>
  <si>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</si>
  <si>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</si>
  <si>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</si>
  <si>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</si>
  <si>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</si>
  <si>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</si>
  <si>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</si>
  <si>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</si>
  <si>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</si>
  <si>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</si>
  <si>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</si>
  <si>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</si>
  <si>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</si>
  <si>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</si>
  <si>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</si>
  <si>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</si>
  <si>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</si>
  <si>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</si>
  <si>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</si>
  <si>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</si>
  <si>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</si>
  <si>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</si>
  <si>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</si>
  <si>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</si>
  <si>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</si>
  <si>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</si>
  <si>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</si>
  <si>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</si>
  <si>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</si>
  <si>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</si>
  <si>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</si>
  <si>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</si>
  <si>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</si>
  <si>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</si>
  <si>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</si>
  <si>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</si>
  <si>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</si>
  <si>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</si>
  <si>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</si>
  <si>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</si>
  <si>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</si>
  <si>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</si>
  <si>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</si>
  <si>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</si>
  <si>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</si>
  <si>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</si>
  <si>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</si>
  <si>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</si>
  <si>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</si>
  <si>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</si>
  <si>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</si>
  <si>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</si>
  <si>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</si>
  <si>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</si>
  <si>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</si>
  <si>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</si>
  <si>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</si>
  <si>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</si>
  <si>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</si>
  <si>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</si>
  <si>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</si>
  <si>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</si>
  <si>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</si>
  <si>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</si>
  <si>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</si>
  <si>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</si>
  <si>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</si>
  <si>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</si>
  <si>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</si>
  <si>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</si>
  <si>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</si>
  <si>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</si>
  <si>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</si>
  <si>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</si>
  <si>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</si>
  <si>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</si>
  <si>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</si>
  <si>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</si>
  <si>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</si>
  <si>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</si>
  <si>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</si>
  <si>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</si>
  <si>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</si>
  <si>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</si>
  <si>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</si>
  <si>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</si>
  <si>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</si>
  <si>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</si>
  <si>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</si>
  <si>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</si>
  <si>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</si>
  <si>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</si>
  <si>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</si>
  <si>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</si>
  <si>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</si>
  <si>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</si>
  <si>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</si>
  <si>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</si>
  <si>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</si>
  <si>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</si>
  <si>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</si>
  <si>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</si>
  <si>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</si>
  <si>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</si>
  <si>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</si>
  <si>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</si>
  <si>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</si>
  <si>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</si>
  <si>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</si>
  <si>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</si>
  <si>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</si>
  <si>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</si>
  <si>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</si>
  <si>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</si>
  <si>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</si>
  <si>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</si>
  <si>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</si>
  <si>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</si>
  <si>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</si>
  <si>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</si>
  <si>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</si>
  <si>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</si>
  <si>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</si>
  <si>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</si>
  <si>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</si>
  <si>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</si>
  <si>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</si>
  <si>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</si>
  <si>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</si>
  <si>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</si>
  <si>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</si>
  <si>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</si>
  <si>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</si>
  <si>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</si>
  <si>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</si>
  <si>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</si>
  <si>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</si>
  <si>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</si>
  <si>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</si>
  <si>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</si>
  <si>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</si>
  <si>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</si>
  <si>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</si>
  <si>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</si>
  <si>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</si>
  <si>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</si>
  <si>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</si>
  <si>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</si>
  <si>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</si>
  <si>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</si>
  <si>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</si>
  <si>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</si>
  <si>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</si>
  <si>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</si>
  <si>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</si>
  <si>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</si>
  <si>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</si>
  <si>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</si>
  <si>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</si>
  <si>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</si>
  <si>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</si>
  <si>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</si>
  <si>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</si>
  <si>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</si>
  <si>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</si>
  <si>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</si>
  <si>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</si>
  <si>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</si>
  <si>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</si>
  <si>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</si>
  <si>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</si>
  <si>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</si>
  <si>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</si>
  <si>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</si>
  <si>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</si>
  <si>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</si>
  <si>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</si>
  <si>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</si>
  <si>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</si>
  <si>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</si>
  <si>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</si>
  <si>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</si>
  <si>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</si>
  <si>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</si>
  <si>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</si>
  <si>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</si>
  <si>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</si>
  <si>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</si>
  <si>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</si>
  <si>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</si>
  <si>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</si>
  <si>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</si>
  <si>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</si>
  <si>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</si>
  <si>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</si>
  <si>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</si>
  <si>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</si>
  <si>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</si>
  <si>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</si>
  <si>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</si>
  <si>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</si>
  <si>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</si>
  <si>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</si>
  <si>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</si>
  <si>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</si>
  <si>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</si>
  <si>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</si>
  <si>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</si>
  <si>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</si>
  <si>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</si>
  <si>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</si>
  <si>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</si>
  <si>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</si>
  <si>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</si>
  <si>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</si>
  <si>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</si>
  <si>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</si>
  <si>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</si>
  <si>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</si>
  <si>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</si>
  <si>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</si>
  <si>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</si>
  <si>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</si>
  <si>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</si>
  <si>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</si>
  <si>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</si>
  <si>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</si>
  <si>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</si>
  <si>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</si>
  <si>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</si>
  <si>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</si>
  <si>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</si>
  <si>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</si>
  <si>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</si>
  <si>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</si>
  <si>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</si>
  <si>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</si>
  <si>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</si>
  <si>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</si>
  <si>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</si>
  <si>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</si>
  <si>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</si>
  <si>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</si>
  <si>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</si>
  <si>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</si>
  <si>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</si>
  <si>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</si>
  <si>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</si>
  <si>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</si>
  <si>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</si>
  <si>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</si>
  <si>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</si>
  <si>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</si>
  <si>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</si>
  <si>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</si>
  <si>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</si>
  <si>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</si>
  <si>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</si>
  <si>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</si>
  <si>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</si>
  <si>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</si>
  <si>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</si>
  <si>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</si>
  <si>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</si>
  <si>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</si>
  <si>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</si>
  <si>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</si>
  <si>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</si>
  <si>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</si>
  <si>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</si>
  <si>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</si>
  <si>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</si>
  <si>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</si>
  <si>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</si>
  <si>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</si>
  <si>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</si>
  <si>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</si>
  <si>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</si>
  <si>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</si>
  <si>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</si>
  <si>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</si>
  <si>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</si>
  <si>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</si>
  <si>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</si>
  <si>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</si>
  <si>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</si>
  <si>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</si>
  <si>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</si>
  <si>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</si>
  <si>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</si>
  <si>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</si>
  <si>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</si>
  <si>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</si>
  <si>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</si>
  <si>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</si>
  <si>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</si>
  <si>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</si>
  <si>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</si>
  <si>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</si>
  <si>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</si>
  <si>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</si>
  <si>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</si>
  <si>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</si>
  <si>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</si>
  <si>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</si>
  <si>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</si>
  <si>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</si>
  <si>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</si>
  <si>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</si>
  <si>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</si>
  <si>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</si>
  <si>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</si>
  <si>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</si>
  <si>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</si>
  <si>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</si>
  <si>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</si>
  <si>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</si>
  <si>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</si>
  <si>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</si>
  <si>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</si>
  <si>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</si>
  <si>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</si>
  <si>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</si>
  <si>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</si>
  <si>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</si>
  <si>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</si>
  <si>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</si>
  <si>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</si>
  <si>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</si>
  <si>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</si>
  <si>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</si>
  <si>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</si>
  <si>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</si>
  <si>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</si>
  <si>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</si>
  <si>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</si>
  <si>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</si>
  <si>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</si>
  <si>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</si>
  <si>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</si>
  <si>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</si>
  <si>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</si>
  <si>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</si>
  <si>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</si>
  <si>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</si>
  <si>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</si>
  <si>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</si>
  <si>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</si>
  <si>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</si>
  <si>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</si>
  <si>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</si>
  <si>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</si>
  <si>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</si>
  <si>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</si>
  <si>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</si>
  <si>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</si>
  <si>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</si>
  <si>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</si>
  <si>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</si>
  <si>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</si>
  <si>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</si>
  <si>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</si>
  <si>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</si>
  <si>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</si>
  <si>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</si>
  <si>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</si>
  <si>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</si>
  <si>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</si>
  <si>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</si>
  <si>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</si>
  <si>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</si>
  <si>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</si>
  <si>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</si>
  <si>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</si>
  <si>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</si>
  <si>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</si>
  <si>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</si>
  <si>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</si>
  <si>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</si>
  <si>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</si>
  <si>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</si>
  <si>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</si>
  <si>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</si>
  <si>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</si>
  <si>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</si>
  <si>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</si>
  <si>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</si>
  <si>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</si>
  <si>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</si>
  <si>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</si>
  <si>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</si>
  <si>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</si>
  <si>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</si>
  <si>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</si>
  <si>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</si>
  <si>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</si>
  <si>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</si>
  <si>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</si>
  <si>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</si>
  <si>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</si>
  <si>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</si>
  <si>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</si>
  <si>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</si>
  <si>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</si>
  <si>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</si>
  <si>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</si>
  <si>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</si>
  <si>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</si>
  <si>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</si>
  <si>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</si>
  <si>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</si>
  <si>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</si>
  <si>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</si>
  <si>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</si>
  <si>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</si>
  <si>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</si>
  <si>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</si>
  <si>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</si>
  <si>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</si>
  <si>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</si>
  <si>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</si>
  <si>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</si>
  <si>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</si>
  <si>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</si>
  <si>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</si>
  <si>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</si>
  <si>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</si>
  <si>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</si>
  <si>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</si>
  <si>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</si>
  <si>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</si>
  <si>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</si>
  <si>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</si>
  <si>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</si>
  <si>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</si>
  <si>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</si>
  <si>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</si>
  <si>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</si>
  <si>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</si>
  <si>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</si>
  <si>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</si>
  <si>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</si>
  <si>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</si>
  <si>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</si>
  <si>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</si>
  <si>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</si>
  <si>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</si>
  <si>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</si>
  <si>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</si>
  <si>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</si>
  <si>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</si>
  <si>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</si>
  <si>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</si>
  <si>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</si>
  <si>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</si>
  <si>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</si>
  <si>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</si>
  <si>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</si>
  <si>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</si>
  <si>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</si>
  <si>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</si>
  <si>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</si>
  <si>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</si>
  <si>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</si>
  <si>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</si>
  <si>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</si>
  <si>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</si>
  <si>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</si>
  <si>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</si>
  <si>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</si>
  <si>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</si>
  <si>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</si>
  <si>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</si>
  <si>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</si>
  <si>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</si>
  <si>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</si>
  <si>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</si>
  <si>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</si>
  <si>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</si>
  <si>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</si>
  <si>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</si>
  <si>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</si>
  <si>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</si>
  <si>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</si>
  <si>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</si>
  <si>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</si>
  <si>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</si>
  <si>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</si>
  <si>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</si>
  <si>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</si>
  <si>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</si>
  <si>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</si>
  <si>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</si>
  <si>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</si>
  <si>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</si>
  <si>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</si>
  <si>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</si>
  <si>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</si>
  <si>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</si>
  <si>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</si>
  <si>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</si>
  <si>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</si>
  <si>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</si>
  <si>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</si>
  <si>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</si>
  <si>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</si>
  <si>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</si>
  <si>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</si>
  <si>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</si>
  <si>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</si>
  <si>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</si>
  <si>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</si>
  <si>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</si>
  <si>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</si>
  <si>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</si>
  <si>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</si>
  <si>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</si>
  <si>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</si>
  <si>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</si>
  <si>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</si>
  <si>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</si>
  <si>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</si>
  <si>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</si>
  <si>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</si>
  <si>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</si>
  <si>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</si>
  <si>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</si>
  <si>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</si>
  <si>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</si>
  <si>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</si>
  <si>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</si>
  <si>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</si>
  <si>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</si>
  <si>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</si>
  <si>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</si>
  <si>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</si>
  <si>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</si>
  <si>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</si>
  <si>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</si>
  <si>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</si>
  <si>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</si>
  <si>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</si>
  <si>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</si>
  <si>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</si>
  <si>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</si>
  <si>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</si>
  <si>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</si>
  <si>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</si>
  <si>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</si>
  <si>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</si>
  <si>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</si>
  <si>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</si>
  <si>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</si>
  <si>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</si>
  <si>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</si>
  <si>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</si>
  <si>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</si>
  <si>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</si>
  <si>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</si>
  <si>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</si>
  <si>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</si>
  <si>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</si>
  <si>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</si>
  <si>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</si>
  <si>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</si>
  <si>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</si>
  <si>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</si>
  <si>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</si>
  <si>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</si>
  <si>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</si>
  <si>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</si>
  <si>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</si>
  <si>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</si>
  <si>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</si>
  <si>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</si>
  <si>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</si>
  <si>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</si>
  <si>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</si>
  <si>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</si>
  <si>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</si>
  <si>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</si>
  <si>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</si>
  <si>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</si>
  <si>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</si>
  <si>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</si>
  <si>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</si>
  <si>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</si>
  <si>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</si>
  <si>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</si>
  <si>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</si>
  <si>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</si>
  <si>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</si>
  <si>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</si>
  <si>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</si>
  <si>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</si>
  <si>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</si>
  <si>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</si>
  <si>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</si>
  <si>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</si>
  <si>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</si>
  <si>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</si>
  <si>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</si>
  <si>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</si>
  <si>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</si>
  <si>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</si>
  <si>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</si>
  <si>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</si>
  <si>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</si>
  <si>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</si>
  <si>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</si>
  <si>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</si>
  <si>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</si>
  <si>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</si>
  <si>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</si>
  <si>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</si>
  <si>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</si>
  <si>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</si>
  <si>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</si>
  <si>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</si>
  <si>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</si>
  <si>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</si>
  <si>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</si>
  <si>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</si>
  <si>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</si>
  <si>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</si>
  <si>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</si>
  <si>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</si>
  <si>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</si>
  <si>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</si>
  <si>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</si>
  <si>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</si>
  <si>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</si>
  <si>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</si>
  <si>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</si>
  <si>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</si>
  <si>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</si>
  <si>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</si>
  <si>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</si>
  <si>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</si>
  <si>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</si>
  <si>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</si>
  <si>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</si>
  <si>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</si>
  <si>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</si>
  <si>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</si>
  <si>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</si>
  <si>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</si>
  <si>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</si>
  <si>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</si>
  <si>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</si>
  <si>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</si>
  <si>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</si>
  <si>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</si>
  <si>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</si>
  <si>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</si>
  <si>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</si>
  <si>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</si>
  <si>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</si>
  <si>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</si>
  <si>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</si>
  <si>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</si>
  <si>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</si>
  <si>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</si>
  <si>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</si>
  <si>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</si>
  <si>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</si>
  <si>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</si>
  <si>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</si>
  <si>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</si>
  <si>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</si>
  <si>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</si>
  <si>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</si>
  <si>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</si>
  <si>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</si>
  <si>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</si>
  <si>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</si>
  <si>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</si>
  <si>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</si>
  <si>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</si>
  <si>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</si>
  <si>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</si>
  <si>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</si>
  <si>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</si>
  <si>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</si>
  <si>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</si>
  <si>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</si>
  <si>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</si>
  <si>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</si>
  <si>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</si>
  <si>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</si>
  <si>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</si>
  <si>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</si>
  <si>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</si>
  <si>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</si>
  <si>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</si>
  <si>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</si>
  <si>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</si>
  <si>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</si>
  <si>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</si>
  <si>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</si>
  <si>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</si>
  <si>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</si>
  <si>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</si>
  <si>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</si>
  <si>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</si>
  <si>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</si>
  <si>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</si>
  <si>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</si>
  <si>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</si>
  <si>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</si>
  <si>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</si>
  <si>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</si>
  <si>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</si>
  <si>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</si>
  <si>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</si>
  <si>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</si>
  <si>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</si>
  <si>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</si>
  <si>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</si>
  <si>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</si>
  <si>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</si>
  <si>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</si>
  <si>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</si>
  <si>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</si>
  <si>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</si>
  <si>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</si>
  <si>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</si>
  <si>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</si>
  <si>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</si>
  <si>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</si>
  <si>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</si>
  <si>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</si>
  <si>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</si>
  <si>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</si>
  <si>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</si>
  <si>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</si>
  <si>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</si>
  <si>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</si>
  <si>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</si>
  <si>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</si>
  <si>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</si>
  <si>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</si>
  <si>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</si>
  <si>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</si>
  <si>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</si>
  <si>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</si>
  <si>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</si>
  <si>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</si>
  <si>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</si>
  <si>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</si>
  <si>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</si>
  <si>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</si>
  <si>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</si>
  <si>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</si>
  <si>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</si>
  <si>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</si>
  <si>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</si>
  <si>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</si>
  <si>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</si>
  <si>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</si>
  <si>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</si>
  <si>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</si>
  <si>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</si>
  <si>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</si>
  <si>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</si>
  <si>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</si>
  <si>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</si>
  <si>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</si>
  <si>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</si>
  <si>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</si>
  <si>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</si>
  <si>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</si>
  <si>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</si>
  <si>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</si>
  <si>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</si>
  <si>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</si>
  <si>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</si>
  <si>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</si>
  <si>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</si>
  <si>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</si>
  <si>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</si>
  <si>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</si>
  <si>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</si>
  <si>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</si>
  <si>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</si>
  <si>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</si>
  <si>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</si>
  <si>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</si>
  <si>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</si>
  <si>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</si>
  <si>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</si>
  <si>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</si>
  <si>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</si>
  <si>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</si>
  <si>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</si>
  <si>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</si>
  <si>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</si>
  <si>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</si>
  <si>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</si>
  <si>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</si>
  <si>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</si>
  <si>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</si>
  <si>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</si>
  <si>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</si>
  <si>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</si>
  <si>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</si>
  <si>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</si>
  <si>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</si>
  <si>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</si>
  <si>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</si>
  <si>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</si>
  <si>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</si>
  <si>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</si>
  <si>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</si>
  <si>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</si>
  <si>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</si>
  <si>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</si>
  <si>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</si>
  <si>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</si>
  <si>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</si>
  <si>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</si>
  <si>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</si>
  <si>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</si>
  <si>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</si>
  <si>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</si>
  <si>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</si>
  <si>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</si>
  <si>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</si>
  <si>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</si>
  <si>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</si>
  <si>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</si>
  <si>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</si>
  <si>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</si>
  <si>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</si>
  <si>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</si>
  <si>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</si>
  <si>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</si>
  <si>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</si>
  <si>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</si>
  <si>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</si>
  <si>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</si>
  <si>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</si>
  <si>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</si>
  <si>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</si>
  <si>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</si>
  <si>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</si>
  <si>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</si>
  <si>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</si>
  <si>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</si>
  <si>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</si>
  <si>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</si>
  <si>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</si>
  <si>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</si>
  <si>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</si>
  <si>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</si>
  <si>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</si>
  <si>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</si>
  <si>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</si>
  <si>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</si>
  <si>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</si>
  <si>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</si>
  <si>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</si>
  <si>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</si>
  <si>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</si>
  <si>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</si>
  <si>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</si>
  <si>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</si>
  <si>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</si>
  <si>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</si>
  <si>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</si>
  <si>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</si>
  <si>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</si>
  <si>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</si>
  <si>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</si>
  <si>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</si>
  <si>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</si>
  <si>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</si>
  <si>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</si>
  <si>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</si>
  <si>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</si>
  <si>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</si>
  <si>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</si>
  <si>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</si>
  <si>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</si>
  <si>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</si>
  <si>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</si>
  <si>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</si>
  <si>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</si>
  <si>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</si>
  <si>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</si>
  <si>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</si>
  <si>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</si>
  <si>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</si>
  <si>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</si>
  <si>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</si>
  <si>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</si>
  <si>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</si>
  <si>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</si>
  <si>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</si>
  <si>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</si>
  <si>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</si>
  <si>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</si>
  <si>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</si>
  <si>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</si>
  <si>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</si>
  <si>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</si>
  <si>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</si>
  <si>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</si>
  <si>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</si>
  <si>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</si>
  <si>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</si>
  <si>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</si>
  <si>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</si>
  <si>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</si>
  <si>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</si>
  <si>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</si>
  <si>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</si>
  <si>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</si>
  <si>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</si>
  <si>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</si>
  <si>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</si>
  <si>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</si>
  <si>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</si>
  <si>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</si>
  <si>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</si>
  <si>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</si>
  <si>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</si>
  <si>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</si>
  <si>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</si>
  <si>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</si>
  <si>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</si>
  <si>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</si>
  <si>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</si>
  <si>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</si>
  <si>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</si>
  <si>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</si>
  <si>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</si>
  <si>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</si>
  <si>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</si>
  <si>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</si>
  <si>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</si>
  <si>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</si>
  <si>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</si>
  <si>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</si>
  <si>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</si>
  <si>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</si>
  <si>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</si>
  <si>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</si>
  <si>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</si>
  <si>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</si>
  <si>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</si>
  <si>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</si>
  <si>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</si>
  <si>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</si>
  <si>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</si>
  <si>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</si>
  <si>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</si>
  <si>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</si>
  <si>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</si>
  <si>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</si>
  <si>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</si>
  <si>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</si>
  <si>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</si>
  <si>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</si>
  <si>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</si>
  <si>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</si>
  <si>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</si>
  <si>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</si>
  <si>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</si>
  <si>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</si>
  <si>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</si>
  <si>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</si>
  <si>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</si>
  <si>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</si>
  <si>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</si>
  <si>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</si>
  <si>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</si>
  <si>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</si>
  <si>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</si>
  <si>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</si>
  <si>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</si>
  <si>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</si>
  <si>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</si>
  <si>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</si>
  <si>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</si>
  <si>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</si>
  <si>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</si>
  <si>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</si>
  <si>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</si>
  <si>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</si>
  <si>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</si>
  <si>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</si>
  <si>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</si>
  <si>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</si>
  <si>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</si>
  <si>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</si>
  <si>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</si>
  <si>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</si>
  <si>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</si>
  <si>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</si>
  <si>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</si>
  <si>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</si>
  <si>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</si>
  <si>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</si>
  <si>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</si>
  <si>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</si>
  <si>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</si>
  <si>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</si>
  <si>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</si>
  <si>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</si>
  <si>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</si>
  <si>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</si>
  <si>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</si>
  <si>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</si>
  <si>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</si>
  <si>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</si>
  <si>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</si>
  <si>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</si>
  <si>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</si>
  <si>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</si>
  <si>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</si>
  <si>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</si>
  <si>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</si>
  <si>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</si>
  <si>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</si>
  <si>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</si>
  <si>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</si>
  <si>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</si>
  <si>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</si>
  <si>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</si>
  <si>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</si>
  <si>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</si>
  <si>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</si>
  <si>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</si>
  <si>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</si>
  <si>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</si>
  <si>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</si>
  <si>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</si>
  <si>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</si>
  <si>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</si>
  <si>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</si>
  <si>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</si>
  <si>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</si>
  <si>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</si>
  <si>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</si>
  <si>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</si>
  <si>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</si>
  <si>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</si>
  <si>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</si>
  <si>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</si>
  <si>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</si>
  <si>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</si>
  <si>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</si>
  <si>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</si>
  <si>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</si>
  <si>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</si>
  <si>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</si>
  <si>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</si>
  <si>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</si>
  <si>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</si>
  <si>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</si>
  <si>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</si>
  <si>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</si>
  <si>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</si>
  <si>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</si>
  <si>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</si>
  <si>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</si>
  <si>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</si>
  <si>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</si>
  <si>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</si>
  <si>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</si>
  <si>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</si>
  <si>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</si>
  <si>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</si>
  <si>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</si>
  <si>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</si>
  <si>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</si>
  <si>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</si>
  <si>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</si>
  <si>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</si>
  <si>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</si>
  <si>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</si>
  <si>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</si>
  <si>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</si>
  <si>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</si>
  <si>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</si>
  <si>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</si>
  <si>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</si>
  <si>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</si>
  <si>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</si>
  <si>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</si>
  <si>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</si>
  <si>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</si>
  <si>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</si>
  <si>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</si>
  <si>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</si>
  <si>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</si>
  <si>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</si>
  <si>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</si>
  <si>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</si>
  <si>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</si>
  <si>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</si>
  <si>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</si>
  <si>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</si>
  <si>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</si>
  <si>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</si>
  <si>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</si>
  <si>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</si>
  <si>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</si>
  <si>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</si>
  <si>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</si>
  <si>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</si>
  <si>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</si>
  <si>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</si>
  <si>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</si>
  <si>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</si>
  <si>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</si>
  <si>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</si>
  <si>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</si>
  <si>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</si>
  <si>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</si>
  <si>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</si>
  <si>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</si>
  <si>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</si>
  <si>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</si>
  <si>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</si>
  <si>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</si>
  <si>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</si>
  <si>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</si>
  <si>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</si>
  <si>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</si>
  <si>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</si>
  <si>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</si>
  <si>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</si>
  <si>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</si>
  <si>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</si>
  <si>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</si>
  <si>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</si>
  <si>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</si>
  <si>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</si>
  <si>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</si>
  <si>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</si>
  <si>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</si>
  <si>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</si>
  <si>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</si>
  <si>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</si>
  <si>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</si>
  <si>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</si>
  <si>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</si>
  <si>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</si>
  <si>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</si>
  <si>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</si>
  <si>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</si>
  <si>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</si>
  <si>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</si>
  <si>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</si>
  <si>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</si>
  <si>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</si>
  <si>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</si>
  <si>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</si>
  <si>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</si>
  <si>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</si>
  <si>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</si>
  <si>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</si>
  <si>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</si>
  <si>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</si>
  <si>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</si>
  <si>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</si>
  <si>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</si>
  <si>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</si>
  <si>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</si>
  <si>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</si>
  <si>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</si>
  <si>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</si>
  <si>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</si>
  <si>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</si>
  <si>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</si>
  <si>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</si>
  <si>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2021-44-44001322020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</si>
</sst>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54" zoomScale="62" zoomScaleNormal="62" zoomScaleSheetLayoutView="40" zoomScalePageLayoutView="40" workbookViewId="0">
      <selection activeCell="N183" sqref="N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696</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184"/>
      <c r="I20" s="147" t="s">
        <v>1154</v>
      </c>
      <c r="J20" s="148" t="s">
        <v>707</v>
      </c>
      <c r="K20" s="149">
        <v>3330449760</v>
      </c>
      <c r="L20" s="150"/>
      <c r="M20" s="150">
        <v>44561</v>
      </c>
      <c r="N20" s="133">
        <f>+(M20-L20)/30</f>
        <v>1485.3666666666666</v>
      </c>
      <c r="O20" s="136"/>
      <c r="U20" s="132"/>
      <c r="V20" s="104">
        <f ca="1">NOW()</f>
        <v>44193.868359259257</v>
      </c>
      <c r="W20" s="104">
        <f ca="1">NOW()</f>
        <v>44193.868359259257</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FUNDACIÓN MANOS UNIDAS CONSTRUYENDO PAIS </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c r="G179" s="163" t="str">
        <f>IF(F179&gt;0,SUM(E179+F179),"")</f>
        <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v>
      </c>
      <c r="D185" s="90" t="s">
        <v>2628</v>
      </c>
      <c r="E185" s="93">
        <f>+(C185*SUM(K20:K35))</f>
        <v>0</v>
      </c>
      <c r="F185" s="91"/>
      <c r="G185" s="92"/>
      <c r="H185" s="87"/>
      <c r="I185" s="89" t="s">
        <v>2627</v>
      </c>
      <c r="J185" s="164">
        <f>+SUM(M179:M183)</f>
        <v>0.02</v>
      </c>
      <c r="K185" s="200" t="s">
        <v>2628</v>
      </c>
      <c r="L185" s="200"/>
      <c r="M185" s="93">
        <f>+J185*(SUM(K20:K35))</f>
        <v>66608995.200000003</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a65d333d-5b59-4810-bc94-b80d9325abbc"/>
    <ds:schemaRef ds:uri="4fb10211-09fb-4e80-9f0b-184718d5d98c"/>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