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wnloads\oferentes 2020 escane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<sst xmlns="http://schemas.openxmlformats.org/spreadsheetml/2006/main" count="3173" uniqueCount="2712">
  <si>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</si>
  <si>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</si>
  <si>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</si>
  <si>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</si>
  <si>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</si>
  <si>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</si>
  <si>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</si>
  <si>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</si>
  <si>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</si>
  <si>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</si>
  <si>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</si>
  <si>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</si>
  <si>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</si>
  <si>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</si>
  <si>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</si>
  <si>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</si>
  <si>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</si>
  <si>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</si>
  <si>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</si>
  <si>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</si>
  <si>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</si>
  <si>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</si>
  <si>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</si>
  <si>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</si>
  <si>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</si>
  <si>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</si>
  <si>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</si>
  <si>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</si>
  <si>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</si>
  <si>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</si>
  <si>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</si>
  <si>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</si>
  <si>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</si>
  <si>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</si>
  <si>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</si>
  <si>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</si>
  <si>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</si>
  <si>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</si>
  <si>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</si>
  <si>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</si>
  <si>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</si>
  <si>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</si>
  <si>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</si>
  <si>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</si>
  <si>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</si>
  <si>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</si>
  <si>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</si>
  <si>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</si>
  <si>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</si>
  <si>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</si>
  <si>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</si>
  <si>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</si>
  <si>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</si>
  <si>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</si>
  <si>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</si>
  <si>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</si>
  <si>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</si>
  <si>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</si>
  <si>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</si>
  <si>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</si>
  <si>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</si>
  <si>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</si>
  <si>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</si>
  <si>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</si>
  <si>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</si>
  <si>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</si>
  <si>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</si>
  <si>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</si>
  <si>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</si>
  <si>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</si>
  <si>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</si>
  <si>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</si>
  <si>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</si>
  <si>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</si>
  <si>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</si>
  <si>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</si>
  <si>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</si>
  <si>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</si>
  <si>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</si>
  <si>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</si>
  <si>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</si>
  <si>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</si>
  <si>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</si>
  <si>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</si>
  <si>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</si>
  <si>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</si>
  <si>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</si>
  <si>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</si>
  <si>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</si>
  <si>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</si>
  <si>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</si>
  <si>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</si>
  <si>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</si>
  <si>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</si>
  <si>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</si>
  <si>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</si>
  <si>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</si>
  <si>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</si>
  <si>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</si>
  <si>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</si>
  <si>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</si>
  <si>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</si>
  <si>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</si>
  <si>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</si>
  <si>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</si>
  <si>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</si>
  <si>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</si>
  <si>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</si>
  <si>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</si>
  <si>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</si>
  <si>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</si>
  <si>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</si>
  <si>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</si>
  <si>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</si>
  <si>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</si>
  <si>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</si>
  <si>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</si>
  <si>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</si>
  <si>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</si>
  <si>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</si>
  <si>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</si>
  <si>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</si>
  <si>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</si>
  <si>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</si>
  <si>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</si>
  <si>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</si>
  <si>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</si>
  <si>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</si>
  <si>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</si>
  <si>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</si>
  <si>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</si>
  <si>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</si>
  <si>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</si>
  <si>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</si>
  <si>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</si>
  <si>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</si>
  <si>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</si>
  <si>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</si>
  <si>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</si>
  <si>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</si>
  <si>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</si>
  <si>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</si>
  <si>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</si>
  <si>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</si>
  <si>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</si>
  <si>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</si>
  <si>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</si>
  <si>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</si>
  <si>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</si>
  <si>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</si>
  <si>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</si>
  <si>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</si>
  <si>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</si>
  <si>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</si>
  <si>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</si>
  <si>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</si>
  <si>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</si>
  <si>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</si>
  <si>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</si>
  <si>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</si>
  <si>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</si>
  <si>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</si>
  <si>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</si>
  <si>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</si>
  <si>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</si>
  <si>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</si>
  <si>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</si>
  <si>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</si>
  <si>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</si>
  <si>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</si>
  <si>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</si>
  <si>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</si>
  <si>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</si>
  <si>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</si>
  <si>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</si>
  <si>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</si>
  <si>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</si>
  <si>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</si>
  <si>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</si>
  <si>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</si>
  <si>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</si>
  <si>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</si>
  <si>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</si>
  <si>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</si>
  <si>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</si>
  <si>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</si>
  <si>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</si>
  <si>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</si>
  <si>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</si>
  <si>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</si>
  <si>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</si>
  <si>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</si>
  <si>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</si>
  <si>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</si>
  <si>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</si>
  <si>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</si>
  <si>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</si>
  <si>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</si>
  <si>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</si>
  <si>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</si>
  <si>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</si>
  <si>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</si>
  <si>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</si>
  <si>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</si>
  <si>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</si>
  <si>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</si>
  <si>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</si>
  <si>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</si>
  <si>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</si>
  <si>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</si>
  <si>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</si>
  <si>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</si>
  <si>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</si>
  <si>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</si>
  <si>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</si>
  <si>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</si>
  <si>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</si>
  <si>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</si>
  <si>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</si>
  <si>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</si>
  <si>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</si>
  <si>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</si>
  <si>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</si>
  <si>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</si>
  <si>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</si>
  <si>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</si>
  <si>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</si>
  <si>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</si>
  <si>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</si>
  <si>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</si>
  <si>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</si>
  <si>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</si>
  <si>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</si>
  <si>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</si>
  <si>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</si>
  <si>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</si>
  <si>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</si>
  <si>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</si>
  <si>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</si>
  <si>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</si>
  <si>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</si>
  <si>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</si>
  <si>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</si>
  <si>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</si>
  <si>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</si>
  <si>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</si>
  <si>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</si>
  <si>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</si>
  <si>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</si>
  <si>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</si>
  <si>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</si>
  <si>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</si>
  <si>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</si>
  <si>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</si>
  <si>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</si>
  <si>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</si>
  <si>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</si>
  <si>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</si>
  <si>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</si>
  <si>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</si>
  <si>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</si>
  <si>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</si>
  <si>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</si>
  <si>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</si>
  <si>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</si>
  <si>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</si>
  <si>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</si>
  <si>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</si>
  <si>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</si>
  <si>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</si>
  <si>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</si>
  <si>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</si>
  <si>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</si>
  <si>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</si>
  <si>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</si>
  <si>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</si>
  <si>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</si>
  <si>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</si>
  <si>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</si>
  <si>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</si>
  <si>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</si>
  <si>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</si>
  <si>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</si>
  <si>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</si>
  <si>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</si>
  <si>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</si>
  <si>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</si>
  <si>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</si>
  <si>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</si>
  <si>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</si>
  <si>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</si>
  <si>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</si>
  <si>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</si>
  <si>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</si>
  <si>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</si>
  <si>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</si>
  <si>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</si>
  <si>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</si>
  <si>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</si>
  <si>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</si>
  <si>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</si>
  <si>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</si>
  <si>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</si>
  <si>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</si>
  <si>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</si>
  <si>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</si>
  <si>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</si>
  <si>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</si>
  <si>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</si>
  <si>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</si>
  <si>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</si>
  <si>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</si>
  <si>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</si>
  <si>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</si>
  <si>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</si>
  <si>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</si>
  <si>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</si>
  <si>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</si>
  <si>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</si>
  <si>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</si>
  <si>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</si>
  <si>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</si>
  <si>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</si>
  <si>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</si>
  <si>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</si>
  <si>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</si>
  <si>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</si>
  <si>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</si>
  <si>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</si>
  <si>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</si>
  <si>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</si>
  <si>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</si>
  <si>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</si>
  <si>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</si>
  <si>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</si>
  <si>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</si>
  <si>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</si>
  <si>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</si>
  <si>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</si>
  <si>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</si>
  <si>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</si>
  <si>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</si>
  <si>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</si>
  <si>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</si>
  <si>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</si>
  <si>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</si>
  <si>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</si>
  <si>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</si>
  <si>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</si>
  <si>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</si>
  <si>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</si>
  <si>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</si>
  <si>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</si>
  <si>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</si>
  <si>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</si>
  <si>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</si>
  <si>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</si>
  <si>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</si>
  <si>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</si>
  <si>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</si>
  <si>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</si>
  <si>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</si>
  <si>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</si>
  <si>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</si>
  <si>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</si>
  <si>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</si>
  <si>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</si>
  <si>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</si>
  <si>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</si>
  <si>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</si>
  <si>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</si>
  <si>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</si>
  <si>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</si>
  <si>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</si>
  <si>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</si>
  <si>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</si>
  <si>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</si>
  <si>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</si>
  <si>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</si>
  <si>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</si>
  <si>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</si>
  <si>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</si>
  <si>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</si>
  <si>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</si>
  <si>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</si>
  <si>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</si>
  <si>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</si>
  <si>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</si>
  <si>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</si>
  <si>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</si>
  <si>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</si>
  <si>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</si>
  <si>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</si>
  <si>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</si>
  <si>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</si>
  <si>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</si>
  <si>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</si>
  <si>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</si>
  <si>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</si>
  <si>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</si>
  <si>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</si>
  <si>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</si>
  <si>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</si>
  <si>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</si>
  <si>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</si>
  <si>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</si>
  <si>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</si>
  <si>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</si>
  <si>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</si>
  <si>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</si>
  <si>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</si>
  <si>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</si>
  <si>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</si>
  <si>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</si>
  <si>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</si>
  <si>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</si>
  <si>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</si>
  <si>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</si>
  <si>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</si>
  <si>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</si>
  <si>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</si>
  <si>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</si>
  <si>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</si>
  <si>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</si>
  <si>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</si>
  <si>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</si>
  <si>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</si>
  <si>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</si>
  <si>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</si>
  <si>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</si>
  <si>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</si>
  <si>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</si>
  <si>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</si>
  <si>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</si>
  <si>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</si>
  <si>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</si>
  <si>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</si>
  <si>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</si>
  <si>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</si>
  <si>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</si>
  <si>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</si>
  <si>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</si>
  <si>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</si>
  <si>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</si>
  <si>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</si>
  <si>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</si>
  <si>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</si>
  <si>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</si>
  <si>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</si>
  <si>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</si>
  <si>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</si>
  <si>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</si>
  <si>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</si>
  <si>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</si>
  <si>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</si>
  <si>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</si>
  <si>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</si>
  <si>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</si>
  <si>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</si>
  <si>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</si>
  <si>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</si>
  <si>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</si>
  <si>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</si>
  <si>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</si>
  <si>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</si>
  <si>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</si>
  <si>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</si>
  <si>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</si>
  <si>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</si>
  <si>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</si>
  <si>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</si>
  <si>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</si>
  <si>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</si>
  <si>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</si>
  <si>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</si>
  <si>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</si>
  <si>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</si>
  <si>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</si>
  <si>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</si>
  <si>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</si>
  <si>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</si>
  <si>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</si>
  <si>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</si>
  <si>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</si>
  <si>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</si>
  <si>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</si>
  <si>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</si>
  <si>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</si>
  <si>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</si>
  <si>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</si>
  <si>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</si>
  <si>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</si>
  <si>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</si>
  <si>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</si>
  <si>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</si>
  <si>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</si>
  <si>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</si>
  <si>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</si>
  <si>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</si>
  <si>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</si>
  <si>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</si>
  <si>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</si>
  <si>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</si>
  <si>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</si>
  <si>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</si>
  <si>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</si>
  <si>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</si>
  <si>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</si>
  <si>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</si>
  <si>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</si>
  <si>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</si>
  <si>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</si>
  <si>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</si>
  <si>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</si>
  <si>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</si>
  <si>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</si>
  <si>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</si>
  <si>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</si>
  <si>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</si>
  <si>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</si>
  <si>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</si>
  <si>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</si>
  <si>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</si>
  <si>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</si>
  <si>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</si>
  <si>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</si>
  <si>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</si>
  <si>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</si>
  <si>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</si>
  <si>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</si>
  <si>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</si>
  <si>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</si>
  <si>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</si>
  <si>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</si>
  <si>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</si>
  <si>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</si>
  <si>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</si>
  <si>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</si>
  <si>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</si>
  <si>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</si>
  <si>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</si>
  <si>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</si>
  <si>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</si>
  <si>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</si>
  <si>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</si>
  <si>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</si>
  <si>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</si>
  <si>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</si>
  <si>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</si>
  <si>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</si>
  <si>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</si>
  <si>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</si>
  <si>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</si>
  <si>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</si>
  <si>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</si>
  <si>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</si>
  <si>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</si>
  <si>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</si>
  <si>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</si>
  <si>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</si>
  <si>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</si>
  <si>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</si>
  <si>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</si>
  <si>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</si>
  <si>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</si>
  <si>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</si>
  <si>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</si>
  <si>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</si>
  <si>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</si>
  <si>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</si>
  <si>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</si>
  <si>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</si>
  <si>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</si>
  <si>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</si>
  <si>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</si>
  <si>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</si>
  <si>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</si>
  <si>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</si>
  <si>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</si>
  <si>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</si>
  <si>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</si>
  <si>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</si>
  <si>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</si>
  <si>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</si>
  <si>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</si>
  <si>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</si>
  <si>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</si>
  <si>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</si>
  <si>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</si>
  <si>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</si>
  <si>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</si>
  <si>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</si>
  <si>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</si>
  <si>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</si>
  <si>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</si>
  <si>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</si>
  <si>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</si>
  <si>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</si>
  <si>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</si>
  <si>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</si>
  <si>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</si>
  <si>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</si>
  <si>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</si>
  <si>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</si>
  <si>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</si>
  <si>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</si>
  <si>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</si>
  <si>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</si>
  <si>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</si>
  <si>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</si>
  <si>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</si>
  <si>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</si>
  <si>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</si>
  <si>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</si>
  <si>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</si>
  <si>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</si>
  <si>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</si>
  <si>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</si>
  <si>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</si>
  <si>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</si>
  <si>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</si>
  <si>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</si>
  <si>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</si>
  <si>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</si>
  <si>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</si>
  <si>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</si>
  <si>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</si>
  <si>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</si>
  <si>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</si>
  <si>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</si>
  <si>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</si>
  <si>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</si>
  <si>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</si>
  <si>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</si>
  <si>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</si>
  <si>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</si>
  <si>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</si>
  <si>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</si>
  <si>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</si>
  <si>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</si>
  <si>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</si>
  <si>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</si>
  <si>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</si>
  <si>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</si>
  <si>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</si>
  <si>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</si>
  <si>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</si>
  <si>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</si>
  <si>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</si>
  <si>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</si>
  <si>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</si>
  <si>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</si>
  <si>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</si>
  <si>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</si>
  <si>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</si>
  <si>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</si>
  <si>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</si>
  <si>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</si>
  <si>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</si>
  <si>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</si>
  <si>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</si>
  <si>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</si>
  <si>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</si>
  <si>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</si>
  <si>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</si>
  <si>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</si>
  <si>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</si>
  <si>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</si>
  <si>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</si>
  <si>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</si>
  <si>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</si>
  <si>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</si>
  <si>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</si>
  <si>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</si>
  <si>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</si>
  <si>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</si>
  <si>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</si>
  <si>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</si>
  <si>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</si>
  <si>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</si>
  <si>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</si>
  <si>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</si>
  <si>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</si>
  <si>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</si>
  <si>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</si>
  <si>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</si>
  <si>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</si>
  <si>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</si>
  <si>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</si>
  <si>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</si>
  <si>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</si>
  <si>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</si>
  <si>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</si>
  <si>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</si>
  <si>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</si>
  <si>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</si>
  <si>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</si>
  <si>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</si>
  <si>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</si>
  <si>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</si>
  <si>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</si>
  <si>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</si>
  <si>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</si>
  <si>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</si>
  <si>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</si>
  <si>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</si>
  <si>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</si>
  <si>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</si>
  <si>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</si>
  <si>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</si>
  <si>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</si>
  <si>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</si>
  <si>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</si>
  <si>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</si>
  <si>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</si>
  <si>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</si>
  <si>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</si>
  <si>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</si>
  <si>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</si>
  <si>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</si>
  <si>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</si>
  <si>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</si>
  <si>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</si>
  <si>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</si>
  <si>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</si>
  <si>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</si>
  <si>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</si>
  <si>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</si>
  <si>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</si>
  <si>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</si>
  <si>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</si>
  <si>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</si>
  <si>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</si>
  <si>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</si>
  <si>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</si>
  <si>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</si>
  <si>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</si>
  <si>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</si>
  <si>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</si>
  <si>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</si>
  <si>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</si>
  <si>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</si>
  <si>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</si>
  <si>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</si>
  <si>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</si>
  <si>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</si>
  <si>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</si>
  <si>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</si>
  <si>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</si>
  <si>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</si>
  <si>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</si>
  <si>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</si>
  <si>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</si>
  <si>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</si>
  <si>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</si>
  <si>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</si>
  <si>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</si>
  <si>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</si>
  <si>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</si>
  <si>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</si>
  <si>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</si>
  <si>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</si>
  <si>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</si>
  <si>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</si>
  <si>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</si>
  <si>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</si>
  <si>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</si>
  <si>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</si>
  <si>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</si>
  <si>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</si>
  <si>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</si>
  <si>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</si>
  <si>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</si>
  <si>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</si>
  <si>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</si>
  <si>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</si>
  <si>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</si>
  <si>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</si>
  <si>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</si>
  <si>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</si>
  <si>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</si>
  <si>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</si>
  <si>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</si>
  <si>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</si>
  <si>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</si>
  <si>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</si>
  <si>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</si>
  <si>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</si>
  <si>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</si>
  <si>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</si>
  <si>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</si>
  <si>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</si>
  <si>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</si>
  <si>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</si>
  <si>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</si>
  <si>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</si>
  <si>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</si>
  <si>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</si>
  <si>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</si>
  <si>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</si>
  <si>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</si>
  <si>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</si>
  <si>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</si>
  <si>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</si>
  <si>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</si>
  <si>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</si>
  <si>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</si>
  <si>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</si>
  <si>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</si>
  <si>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</si>
  <si>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</si>
  <si>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</si>
  <si>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</si>
  <si>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</si>
  <si>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</si>
  <si>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</si>
  <si>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</si>
  <si>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</si>
  <si>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</si>
  <si>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</si>
  <si>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</si>
  <si>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</si>
  <si>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</si>
  <si>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</si>
  <si>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</si>
  <si>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</si>
  <si>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</si>
  <si>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</si>
  <si>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</si>
  <si>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</si>
  <si>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</si>
  <si>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</si>
  <si>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</si>
  <si>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</si>
  <si>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</si>
  <si>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</si>
  <si>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</si>
  <si>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</si>
  <si>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</si>
  <si>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</si>
  <si>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</si>
  <si>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</si>
  <si>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</si>
  <si>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</si>
  <si>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</si>
  <si>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</si>
  <si>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</si>
  <si>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</si>
  <si>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</si>
  <si>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</si>
  <si>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</si>
  <si>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</si>
  <si>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</si>
  <si>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</si>
  <si>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</si>
  <si>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</si>
  <si>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</si>
  <si>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</si>
  <si>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</si>
  <si>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</si>
  <si>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</si>
  <si>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</si>
  <si>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</si>
  <si>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</si>
  <si>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</si>
  <si>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</si>
  <si>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</si>
  <si>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</si>
  <si>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</si>
  <si>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</si>
  <si>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</si>
  <si>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</si>
  <si>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</si>
  <si>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</si>
  <si>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</si>
  <si>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</si>
  <si>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</si>
  <si>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</si>
  <si>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</si>
  <si>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</si>
  <si>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</si>
  <si>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</si>
  <si>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</si>
  <si>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</si>
  <si>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</si>
  <si>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</si>
  <si>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</si>
  <si>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</si>
  <si>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</si>
  <si>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</si>
  <si>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</si>
  <si>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</si>
  <si>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</si>
  <si>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</si>
  <si>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</si>
  <si>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</si>
  <si>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</si>
  <si>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</si>
  <si>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</si>
  <si>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</si>
  <si>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</si>
  <si>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</si>
  <si>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</si>
  <si>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</si>
  <si>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</si>
  <si>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</si>
  <si>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</si>
  <si>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</si>
  <si>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</si>
  <si>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</si>
  <si>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</si>
  <si>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</si>
  <si>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</si>
  <si>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</si>
  <si>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</si>
  <si>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</si>
  <si>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</si>
  <si>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</si>
  <si>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</si>
  <si>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</si>
  <si>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</si>
  <si>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</si>
  <si>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</si>
  <si>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</si>
  <si>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</si>
  <si>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</si>
  <si>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</si>
  <si>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</si>
  <si>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</si>
  <si>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</si>
  <si>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</si>
  <si>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</si>
  <si>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</si>
  <si>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</si>
  <si>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</si>
  <si>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</si>
  <si>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</si>
  <si>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</si>
  <si>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</si>
  <si>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</si>
  <si>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</si>
  <si>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</si>
  <si>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</si>
  <si>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</si>
  <si>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</si>
  <si>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</si>
  <si>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</si>
  <si>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</si>
  <si>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</si>
  <si>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</si>
  <si>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</si>
  <si>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</si>
  <si>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</si>
  <si>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</si>
  <si>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</si>
  <si>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</si>
  <si>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</si>
  <si>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</si>
  <si>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</si>
  <si>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</si>
  <si>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</si>
  <si>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</si>
  <si>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</si>
  <si>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</si>
  <si>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</si>
  <si>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</si>
  <si>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</si>
  <si>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</si>
  <si>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</si>
  <si>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</si>
  <si>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</si>
  <si>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</si>
  <si>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</si>
  <si>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</si>
  <si>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</si>
  <si>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</si>
  <si>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</si>
  <si>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</si>
  <si>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</si>
  <si>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</si>
  <si>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</si>
  <si>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</si>
  <si>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</si>
  <si>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</si>
  <si>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</si>
  <si>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</si>
  <si>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</si>
  <si>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</si>
  <si>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</si>
  <si>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</si>
  <si>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</si>
  <si>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</si>
  <si>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</si>
  <si>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</si>
  <si>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</si>
  <si>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</si>
  <si>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</si>
  <si>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</si>
  <si>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</si>
  <si>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</si>
  <si>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</si>
  <si>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</si>
  <si>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</si>
  <si>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</si>
  <si>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</si>
  <si>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</si>
  <si>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</si>
  <si>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</si>
  <si>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</si>
  <si>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</si>
  <si>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</si>
  <si>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</si>
  <si>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</si>
  <si>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</si>
  <si>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</si>
  <si>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</si>
  <si>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</si>
  <si>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</si>
  <si>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</si>
  <si>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</si>
  <si>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</si>
  <si>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</si>
  <si>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</si>
  <si>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</si>
  <si>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</si>
  <si>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</si>
  <si>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</si>
  <si>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</si>
  <si>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</si>
  <si>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</si>
  <si>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</si>
  <si>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</si>
  <si>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</si>
  <si>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</si>
  <si>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</si>
  <si>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</si>
  <si>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</si>
  <si>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</si>
  <si>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</si>
  <si>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</si>
  <si>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</si>
  <si>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</si>
  <si>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</si>
  <si>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</si>
  <si>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</si>
  <si>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</si>
  <si>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</si>
  <si>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</si>
  <si>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</si>
  <si>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</si>
  <si>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</si>
  <si>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</si>
  <si>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</si>
  <si>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</si>
  <si>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</si>
  <si>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</si>
  <si>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</si>
  <si>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</si>
  <si>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</si>
  <si>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</si>
  <si>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</si>
  <si>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</si>
  <si>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</si>
  <si>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</si>
  <si>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</si>
  <si>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</si>
  <si>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</si>
  <si>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</si>
  <si>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</si>
  <si>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</si>
  <si>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</si>
  <si>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</si>
  <si>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</si>
  <si>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</si>
  <si>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</si>
  <si>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</si>
  <si>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</si>
  <si>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</si>
  <si>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</si>
  <si>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</si>
  <si>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</si>
  <si>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</si>
  <si>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</si>
  <si>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</si>
  <si>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</si>
  <si>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</si>
  <si>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</si>
  <si>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</si>
  <si>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</si>
  <si>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</si>
  <si>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</si>
  <si>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</si>
  <si>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</si>
  <si>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</si>
  <si>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</si>
  <si>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</si>
  <si>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</si>
  <si>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</si>
  <si>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</si>
  <si>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</si>
  <si>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</si>
  <si>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</si>
  <si>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</si>
  <si>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</si>
  <si>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</si>
  <si>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</si>
  <si>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</si>
  <si>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</si>
  <si>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</si>
  <si>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</si>
  <si>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</si>
  <si>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</si>
  <si>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</si>
  <si>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</si>
  <si>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</si>
  <si>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</si>
  <si>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</si>
  <si>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</si>
  <si>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</si>
  <si>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</si>
  <si>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</si>
  <si>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</si>
  <si>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</si>
  <si>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</si>
  <si>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</si>
  <si>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</si>
  <si>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</si>
  <si>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</si>
  <si>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</si>
  <si>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</si>
  <si>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</si>
  <si>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</si>
  <si>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</si>
  <si>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</si>
  <si>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</si>
  <si>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</si>
  <si>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</si>
  <si>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</si>
  <si>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</si>
  <si>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</si>
  <si>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</si>
  <si>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</si>
  <si>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</si>
  <si>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</si>
  <si>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</si>
  <si>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</si>
  <si>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</si>
  <si>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</si>
  <si>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</si>
  <si>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</si>
  <si>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</si>
  <si>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</si>
  <si>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</si>
  <si>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</si>
  <si>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</si>
  <si>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</si>
  <si>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</si>
  <si>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</si>
  <si>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</si>
  <si>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</si>
  <si>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</si>
  <si>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</si>
  <si>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</si>
  <si>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</si>
  <si>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</si>
  <si>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</si>
  <si>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</si>
  <si>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</si>
  <si>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</si>
  <si>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</si>
  <si>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</si>
  <si>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</si>
  <si>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</si>
  <si>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</si>
  <si>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</si>
  <si>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</si>
  <si>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</si>
  <si>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</si>
  <si>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</si>
  <si>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</si>
  <si>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</si>
  <si>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</si>
  <si>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</si>
  <si>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</si>
  <si>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</si>
  <si>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</si>
  <si>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</si>
  <si>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</si>
  <si>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</si>
  <si>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</si>
  <si>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</si>
  <si>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</si>
  <si>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</si>
  <si>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</si>
  <si>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</si>
  <si>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</si>
  <si>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</si>
  <si>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</si>
  <si>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</si>
  <si>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</si>
  <si>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</si>
  <si>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</si>
  <si>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</si>
  <si>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</si>
  <si>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</si>
  <si>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</si>
  <si>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</si>
  <si>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</si>
  <si>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</si>
  <si>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</si>
  <si>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</si>
  <si>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</si>
  <si>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</si>
  <si>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</si>
  <si>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</si>
  <si>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</si>
  <si>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</si>
  <si>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</si>
  <si>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</si>
  <si>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</si>
  <si>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</si>
  <si>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</si>
  <si>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</si>
  <si>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</si>
  <si>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</si>
  <si>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</si>
  <si>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</si>
  <si>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</si>
  <si>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</si>
  <si>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</si>
  <si>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</si>
  <si>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</si>
  <si>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</si>
  <si>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</si>
  <si>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</si>
  <si>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</si>
  <si>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</si>
  <si>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</si>
  <si>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</si>
  <si>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</si>
  <si>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</si>
  <si>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</si>
  <si>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</si>
  <si>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</si>
  <si>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</si>
  <si>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</si>
  <si>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</si>
  <si>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</si>
  <si>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</si>
  <si>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</si>
  <si>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</si>
  <si>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</si>
  <si>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</si>
  <si>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</si>
  <si>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</si>
  <si>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</si>
  <si>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</si>
  <si>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</si>
  <si>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</si>
  <si>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</si>
  <si>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</si>
  <si>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</si>
  <si>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</si>
  <si>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</si>
  <si>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</si>
  <si>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</si>
  <si>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</si>
  <si>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</si>
  <si>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</si>
  <si>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</si>
  <si>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</si>
  <si>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</si>
  <si>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</si>
  <si>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</si>
  <si>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</si>
  <si>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</si>
  <si>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</si>
  <si>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</si>
  <si>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</si>
  <si>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</si>
  <si>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</si>
  <si>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</si>
  <si>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</si>
  <si>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</si>
  <si>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</si>
  <si>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</si>
  <si>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</si>
  <si>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</si>
  <si>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</si>
  <si>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</si>
  <si>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</si>
  <si>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</si>
  <si>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</si>
  <si>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</si>
  <si>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</si>
  <si>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</si>
  <si>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</si>
  <si>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</si>
  <si>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</si>
  <si>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</si>
  <si>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</si>
  <si>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</si>
  <si>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</si>
  <si>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</si>
  <si>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</si>
  <si>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</si>
  <si>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</si>
  <si>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</si>
  <si>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</si>
  <si>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</si>
  <si>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</si>
  <si>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</si>
  <si>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</si>
  <si>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</si>
  <si>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</si>
  <si>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</si>
  <si>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</si>
  <si>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</si>
  <si>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</si>
  <si>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</si>
  <si>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</si>
  <si>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</si>
  <si>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</si>
  <si>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</si>
  <si>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</si>
  <si>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</si>
  <si>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</si>
  <si>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</si>
  <si>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</si>
  <si>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</si>
  <si>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</si>
  <si>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</si>
  <si>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</si>
  <si>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</si>
  <si>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</si>
  <si>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</si>
  <si>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</si>
  <si>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</si>
  <si>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</si>
  <si>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</si>
  <si>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</si>
  <si>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</si>
  <si>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</si>
  <si>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</si>
  <si>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</si>
  <si>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</si>
  <si>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</si>
  <si>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</si>
  <si>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</si>
  <si>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</si>
  <si>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</si>
  <si>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</si>
  <si>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</si>
  <si>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</si>
  <si>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</si>
  <si>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</si>
  <si>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</si>
  <si>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</si>
  <si>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</si>
  <si>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</si>
  <si>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</si>
  <si>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</si>
  <si>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</si>
  <si>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</si>
  <si>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</si>
  <si>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</si>
  <si>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</si>
  <si>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</si>
  <si>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</si>
  <si>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</si>
  <si>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</si>
  <si>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</si>
  <si>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</si>
  <si>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</si>
  <si>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</si>
  <si>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</si>
  <si>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</si>
  <si>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</si>
  <si>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</si>
  <si>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</si>
  <si>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</si>
  <si>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</si>
  <si>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</si>
  <si>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</si>
  <si>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</si>
  <si>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</si>
  <si>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</si>
  <si>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</si>
  <si>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</si>
  <si>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</si>
  <si>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</si>
  <si>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</si>
  <si>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</si>
  <si>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</si>
  <si>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</si>
  <si>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</si>
  <si>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</si>
  <si>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</si>
  <si>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</si>
  <si>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</si>
  <si>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</si>
  <si>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</si>
  <si>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</si>
  <si>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</si>
  <si>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</si>
  <si>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</si>
  <si>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</si>
  <si>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</si>
  <si>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</si>
  <si>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</si>
  <si>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</si>
  <si>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</si>
  <si>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</si>
  <si>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</si>
  <si>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</si>
  <si>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</si>
  <si>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</si>
  <si>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</si>
  <si>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</si>
  <si>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</si>
  <si>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</si>
  <si>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</si>
  <si>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</si>
  <si>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</si>
  <si>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</si>
  <si>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</si>
  <si>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</si>
  <si>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</si>
  <si>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</si>
  <si>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</si>
  <si>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</si>
  <si>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</si>
  <si>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</si>
  <si>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</si>
  <si>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</si>
  <si>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</si>
  <si>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</si>
  <si>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</si>
  <si>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</si>
  <si>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</si>
  <si>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</si>
  <si>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</si>
  <si>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</si>
  <si>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</si>
  <si>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</si>
  <si>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</si>
  <si>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</si>
  <si>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</si>
  <si>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</si>
  <si>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</si>
  <si>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</si>
  <si>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</si>
  <si>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</si>
  <si>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</si>
  <si>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</si>
  <si>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</si>
  <si>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</si>
  <si>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</si>
  <si>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</si>
  <si>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</si>
  <si>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</si>
  <si>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</si>
  <si>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</si>
  <si>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</si>
  <si>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</si>
  <si>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</si>
  <si>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</si>
  <si>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</si>
  <si>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</si>
  <si>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</si>
  <si>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</si>
  <si>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</si>
  <si>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</si>
  <si>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</si>
  <si>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</si>
  <si>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</si>
  <si>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</si>
  <si>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</si>
  <si>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</si>
  <si>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</si>
  <si>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</si>
  <si>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</si>
  <si>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</si>
  <si>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</si>
  <si>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</si>
  <si>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</si>
  <si>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</si>
  <si>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</si>
  <si>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</si>
  <si>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</si>
  <si>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</si>
  <si>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</si>
  <si>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</si>
  <si>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</si>
  <si>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</si>
  <si>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</si>
  <si>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</si>
  <si>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</si>
  <si>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</si>
  <si>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</si>
  <si>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</si>
  <si>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</si>
  <si>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</si>
  <si>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</si>
  <si>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</si>
  <si>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</si>
  <si>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</si>
  <si>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</si>
  <si>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</si>
  <si>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</si>
  <si>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</si>
  <si>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</si>
  <si>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</si>
  <si>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</si>
  <si>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</si>
  <si>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</si>
  <si>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</si>
  <si>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</si>
  <si>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</si>
  <si>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</si>
  <si>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</si>
  <si>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</si>
  <si>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</si>
  <si>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</si>
  <si>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</si>
  <si>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</si>
  <si>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</si>
  <si>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</si>
  <si>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</si>
  <si>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</si>
  <si>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</si>
  <si>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</si>
  <si>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</si>
  <si>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</si>
  <si>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</si>
  <si>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</si>
  <si>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</si>
  <si>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</si>
  <si>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</si>
  <si>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</si>
  <si>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</si>
  <si>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</si>
  <si>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</si>
  <si>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</si>
  <si>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</si>
  <si>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</si>
  <si>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</si>
  <si>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</si>
  <si>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</si>
  <si>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</si>
  <si>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</si>
  <si>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</si>
  <si>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</si>
  <si>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</si>
  <si>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</si>
  <si>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</si>
  <si>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</si>
  <si>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</si>
  <si>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</si>
  <si>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</si>
  <si>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</si>
  <si>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</si>
  <si>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</si>
  <si>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</si>
  <si>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</si>
  <si>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</si>
  <si>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</si>
  <si>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</si>
  <si>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</si>
  <si>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</si>
  <si>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</si>
  <si>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</si>
  <si>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</si>
  <si>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</si>
  <si>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</si>
  <si>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</si>
  <si>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</si>
  <si>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</si>
  <si>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</si>
  <si>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</si>
  <si>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</si>
  <si>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</si>
  <si>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</si>
  <si>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</si>
  <si>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</si>
  <si>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</si>
  <si>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</si>
  <si>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</si>
  <si>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</si>
  <si>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</si>
  <si>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</si>
  <si>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</si>
  <si>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</si>
  <si>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</si>
  <si>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</si>
  <si>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</si>
  <si>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</si>
  <si>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</si>
  <si>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</si>
  <si>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</si>
  <si>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</si>
  <si>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</si>
  <si>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</si>
  <si>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</si>
  <si>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</si>
  <si>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</si>
  <si>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</si>
  <si>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</si>
  <si>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</si>
  <si>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</si>
  <si>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</si>
  <si>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</si>
  <si>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</si>
  <si>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</si>
  <si>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</si>
  <si>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</si>
  <si>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</si>
  <si>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</si>
  <si>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</si>
  <si>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</si>
  <si>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</si>
  <si>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</si>
  <si>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</si>
  <si>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</si>
  <si>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</si>
  <si>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</si>
  <si>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</si>
  <si>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</si>
  <si>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</si>
  <si>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</si>
  <si>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</si>
  <si>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</si>
  <si>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</si>
  <si>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</si>
  <si>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</si>
  <si>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</si>
  <si>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</si>
  <si>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</si>
  <si>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</si>
  <si>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</si>
  <si>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</si>
  <si>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</si>
  <si>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</si>
  <si>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</si>
  <si>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</si>
  <si>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</si>
  <si>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</si>
  <si>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</si>
  <si>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</si>
  <si>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</si>
  <si>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</si>
  <si>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</si>
  <si>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</si>
  <si>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</si>
  <si>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</si>
  <si>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</si>
  <si>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</si>
  <si>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</si>
  <si>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</si>
  <si>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</si>
  <si>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</si>
  <si>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</si>
  <si>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</si>
  <si>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</si>
  <si>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</si>
  <si>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</si>
  <si>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</si>
  <si>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</si>
  <si>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</si>
  <si>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</si>
  <si>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</si>
  <si>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</si>
  <si>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</si>
  <si>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</si>
  <si>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</si>
  <si>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</si>
  <si>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</si>
  <si>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</si>
  <si>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</si>
  <si>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</si>
  <si>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</si>
  <si>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</si>
  <si>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</si>
  <si>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</si>
  <si>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</si>
  <si>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</si>
  <si>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</si>
  <si>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</si>
  <si>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</si>
  <si>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</si>
  <si>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</si>
  <si>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</si>
  <si>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</si>
  <si>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</si>
  <si>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</si>
  <si>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</si>
  <si>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</si>
  <si>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</si>
  <si>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</si>
  <si>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</si>
  <si>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</si>
  <si>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</si>
  <si>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</si>
  <si>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</si>
  <si>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</si>
  <si>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</si>
  <si>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</si>
  <si>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</si>
  <si>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</si>
  <si>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</si>
  <si>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</si>
  <si>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</si>
  <si>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</si>
  <si>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</si>
  <si>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</si>
  <si>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</si>
  <si>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</si>
  <si>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</si>
  <si>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</si>
  <si>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</si>
  <si>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</si>
  <si>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</si>
  <si>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</si>
  <si>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</si>
  <si>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</si>
  <si>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</si>
  <si>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</si>
  <si>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</si>
  <si>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</si>
  <si>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</si>
  <si>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</si>
  <si>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</si>
  <si>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</si>
  <si>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</si>
  <si>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</si>
  <si>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</si>
  <si>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</si>
  <si>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</si>
  <si>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</si>
  <si>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</si>
  <si>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</si>
  <si>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</si>
  <si>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</si>
  <si>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</si>
  <si>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</si>
  <si>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</si>
  <si>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</si>
  <si>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</si>
  <si>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</si>
  <si>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</si>
  <si>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</si>
  <si>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</si>
  <si>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</si>
  <si>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</si>
  <si>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</si>
  <si>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</si>
  <si>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</si>
  <si>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</si>
  <si>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</si>
  <si>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</si>
  <si>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</si>
  <si>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</si>
  <si>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</si>
  <si>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</si>
  <si>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</si>
  <si>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</si>
  <si>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</si>
  <si>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</si>
  <si>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</si>
  <si>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</si>
  <si>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</si>
  <si>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</si>
  <si>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</si>
  <si>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</si>
  <si>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</si>
  <si>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</si>
  <si>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</si>
  <si>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</si>
  <si>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</si>
  <si>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</si>
  <si>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</si>
  <si>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</si>
  <si>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</si>
  <si>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</si>
  <si>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</si>
  <si>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</si>
  <si>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</si>
  <si>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</si>
  <si>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</si>
  <si>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</si>
  <si>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</si>
  <si>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</si>
  <si>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</si>
  <si>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</si>
  <si>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</si>
  <si>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</si>
  <si>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</si>
  <si>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</si>
  <si>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</si>
  <si>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</si>
  <si>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</si>
  <si>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</si>
  <si>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</si>
  <si>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</si>
  <si>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</si>
  <si>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</si>
  <si>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</si>
  <si>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</si>
  <si>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</si>
  <si>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</si>
  <si>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</si>
  <si>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</si>
  <si>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</si>
  <si>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</si>
  <si>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</si>
  <si>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</si>
  <si>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</si>
  <si>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</si>
  <si>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</si>
  <si>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</si>
  <si>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</si>
  <si>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</si>
  <si>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</si>
  <si>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</si>
  <si>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</si>
  <si>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</si>
  <si>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</si>
  <si>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</si>
  <si>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</si>
  <si>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</si>
  <si>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</si>
  <si>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</si>
  <si>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</si>
  <si>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</si>
  <si>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</si>
  <si>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</si>
  <si>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</si>
  <si>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</si>
  <si>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</si>
  <si>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</si>
  <si>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</si>
  <si>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</si>
  <si>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</si>
  <si>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</si>
  <si>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</si>
  <si>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</si>
  <si>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</si>
  <si>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</si>
  <si>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</si>
  <si>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</si>
  <si>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</si>
  <si>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</si>
  <si>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</si>
  <si>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</si>
  <si>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</si>
  <si>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</si>
  <si>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</si>
  <si>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</si>
  <si>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</si>
  <si>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</si>
  <si>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</si>
  <si>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</si>
  <si>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</si>
  <si>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</si>
  <si>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</si>
  <si>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</si>
  <si>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</si>
  <si>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</si>
  <si>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</si>
  <si>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</si>
  <si>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</si>
  <si>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</si>
  <si>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</si>
  <si>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</si>
  <si>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</si>
  <si>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</si>
  <si>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</si>
  <si>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</si>
  <si>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</si>
  <si>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</si>
  <si>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</si>
  <si>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</si>
  <si>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</si>
  <si>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</si>
  <si>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</si>
  <si>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</si>
  <si>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</si>
  <si>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</si>
  <si>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</si>
  <si>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</si>
  <si>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</si>
  <si>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</si>
  <si>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</si>
  <si>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</si>
  <si>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</si>
  <si>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</si>
  <si>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</si>
  <si>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</si>
  <si>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</si>
  <si>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</si>
  <si>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</si>
  <si>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</si>
  <si>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</si>
  <si>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</si>
  <si>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</si>
  <si>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</si>
  <si>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</si>
  <si>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</si>
  <si>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</si>
  <si>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</si>
  <si>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</si>
  <si>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</si>
  <si>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</si>
  <si>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</si>
  <si>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</si>
  <si>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</si>
  <si>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</si>
  <si>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</si>
  <si>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</si>
  <si>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</si>
  <si>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</si>
  <si>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</si>
  <si>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</si>
  <si>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</si>
  <si>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</si>
  <si>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</si>
  <si>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</si>
  <si>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</si>
  <si>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</si>
  <si>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</si>
  <si>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</si>
  <si>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</si>
  <si>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</si>
  <si>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</si>
  <si>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</si>
  <si>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</si>
  <si>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</si>
  <si>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</si>
  <si>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</si>
  <si>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</si>
  <si>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</si>
  <si>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</si>
  <si>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</si>
  <si>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</si>
  <si>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</si>
  <si>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</si>
  <si>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</si>
  <si>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</si>
  <si>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</si>
  <si>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</si>
  <si>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</si>
  <si>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</si>
  <si>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</si>
  <si>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</si>
  <si>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</si>
  <si>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</si>
  <si>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</si>
  <si>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</si>
  <si>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</si>
  <si>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</si>
  <si>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</si>
  <si>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</si>
  <si>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</si>
  <si>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</si>
  <si>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</si>
  <si>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</si>
  <si>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</si>
  <si>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</si>
  <si>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</si>
  <si>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</si>
  <si>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</si>
  <si>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</si>
  <si>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</si>
  <si>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</si>
  <si>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</si>
  <si>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</si>
  <si>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</si>
  <si>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</si>
  <si>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</si>
  <si>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</si>
  <si>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</si>
  <si>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</si>
  <si>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</si>
  <si>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</si>
  <si>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</si>
  <si>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</si>
  <si>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</si>
  <si>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</si>
  <si>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</si>
  <si>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</si>
  <si>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</si>
  <si>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</si>
  <si>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</si>
  <si>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</si>
  <si>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</si>
  <si>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</si>
  <si>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</si>
  <si>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</si>
  <si>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</si>
  <si>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</si>
  <si>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</si>
  <si>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</si>
  <si>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</si>
  <si>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</si>
  <si>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</si>
  <si>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</si>
  <si>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</si>
  <si>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</si>
  <si>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</si>
  <si>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</si>
  <si>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</si>
  <si>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</si>
  <si>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</si>
  <si>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</si>
  <si>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</si>
  <si>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</si>
  <si>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</si>
  <si>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</si>
  <si>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</si>
  <si>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</si>
  <si>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</si>
  <si>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</si>
  <si>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</si>
  <si>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</si>
  <si>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</si>
  <si>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</si>
  <si>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</si>
  <si>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</si>
  <si>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</si>
  <si>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</si>
  <si>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</si>
  <si>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</si>
  <si>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</si>
  <si>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</si>
  <si>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</si>
  <si>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</si>
  <si>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</si>
  <si>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</si>
  <si>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</si>
  <si>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</si>
  <si>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</si>
  <si>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</si>
  <si>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</si>
  <si>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</si>
  <si>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</si>
  <si>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</si>
  <si>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</si>
  <si>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</si>
  <si>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</si>
  <si>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</si>
  <si>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</si>
  <si>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</si>
  <si>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</si>
  <si>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</si>
  <si>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</si>
  <si>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</si>
  <si>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</si>
  <si>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</si>
  <si>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</si>
  <si>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</si>
  <si>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</si>
  <si>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</si>
  <si>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</si>
  <si>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</si>
  <si>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</si>
  <si>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</si>
  <si>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</si>
  <si>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</si>
  <si>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</si>
  <si>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</si>
  <si>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</si>
  <si>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</si>
  <si>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</si>
  <si>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</si>
  <si>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</si>
  <si>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</si>
  <si>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</si>
  <si>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</si>
  <si>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</si>
  <si>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</si>
  <si>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</si>
  <si>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</si>
  <si>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</si>
  <si>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</si>
  <si>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</si>
  <si>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</si>
  <si>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</si>
  <si>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</si>
  <si>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</si>
  <si>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</si>
  <si>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</si>
  <si>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</si>
  <si>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</si>
  <si>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</si>
  <si>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</si>
  <si>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</si>
  <si>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</si>
  <si>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</si>
  <si>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</si>
  <si>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</si>
  <si>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</si>
  <si>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</si>
  <si>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</si>
  <si>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</si>
  <si>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</si>
  <si>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</si>
  <si>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</si>
  <si>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</si>
  <si>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</si>
  <si>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</si>
  <si>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</si>
  <si>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</si>
  <si>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</si>
  <si>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</si>
  <si>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</si>
  <si>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</si>
  <si>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</si>
  <si>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</si>
  <si>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</si>
  <si>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</si>
  <si>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</si>
  <si>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</si>
  <si>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</si>
  <si>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</si>
  <si>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</si>
  <si>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</si>
  <si>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</si>
  <si>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</si>
  <si>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</si>
  <si>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</si>
  <si>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</si>
  <si>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</si>
  <si>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</si>
  <si>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</si>
  <si>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</si>
  <si>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</si>
  <si>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</si>
  <si>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</si>
  <si>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</si>
  <si>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</si>
  <si>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</si>
  <si>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</si>
  <si>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</si>
  <si>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</si>
  <si>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</si>
  <si>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</si>
  <si>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</si>
  <si>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</si>
  <si>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</si>
  <si>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</si>
  <si>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</si>
  <si>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</si>
  <si>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</si>
  <si>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</si>
  <si>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</si>
  <si>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</si>
  <si>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</si>
  <si>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</si>
  <si>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</si>
  <si>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</si>
  <si>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</si>
  <si>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</si>
  <si>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</si>
  <si>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</si>
  <si>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</si>
  <si>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</si>
  <si>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</si>
  <si>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</si>
  <si>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</si>
  <si>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</si>
  <si>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</si>
  <si>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</si>
  <si>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</si>
  <si>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</si>
  <si>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</si>
  <si>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</si>
  <si>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</si>
  <si>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</si>
  <si>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</si>
  <si>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</si>
  <si>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</si>
  <si>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</si>
  <si>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</si>
  <si>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</si>
  <si>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</si>
  <si>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</si>
  <si>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</si>
  <si>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</si>
  <si>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</si>
  <si>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</si>
  <si>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</si>
  <si>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</si>
  <si>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</si>
  <si>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</si>
  <si>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</si>
  <si>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</si>
  <si>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</si>
  <si>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</si>
  <si>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</si>
  <si>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</si>
  <si>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</si>
  <si>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</si>
  <si>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</si>
  <si>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</si>
  <si>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</si>
  <si>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</si>
  <si>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</si>
  <si>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</si>
  <si>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</si>
  <si>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</si>
  <si>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</si>
  <si>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</si>
  <si>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</si>
  <si>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</si>
  <si>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</si>
  <si>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</si>
  <si>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</si>
  <si>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</si>
  <si>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</si>
  <si>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</si>
  <si>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</si>
  <si>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</si>
  <si>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</si>
  <si>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</si>
  <si>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</si>
  <si>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</si>
  <si>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</si>
  <si>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</si>
  <si>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</si>
  <si>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</si>
  <si>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</si>
  <si>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</si>
  <si>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</si>
  <si>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</si>
  <si>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</si>
  <si>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</si>
  <si>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</si>
  <si>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</si>
  <si>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</si>
  <si>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</si>
  <si>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</si>
  <si>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</si>
  <si>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</si>
  <si>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</si>
  <si>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</si>
  <si>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</si>
  <si>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</si>
  <si>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</si>
  <si>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</si>
  <si>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</si>
  <si>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</si>
  <si>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</si>
  <si>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</si>
  <si>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</si>
  <si>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</si>
  <si>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</si>
  <si>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</si>
  <si>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</si>
  <si>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</si>
  <si>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</si>
  <si>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</si>
  <si>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</si>
  <si>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</si>
  <si>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</si>
  <si>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</si>
  <si>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</si>
  <si>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</si>
  <si>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</si>
  <si>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</si>
  <si>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</si>
  <si>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</si>
  <si>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</si>
  <si>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</si>
  <si>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</si>
  <si>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</si>
  <si>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</si>
  <si>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</si>
  <si>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</si>
  <si>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</si>
  <si>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</si>
  <si>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</si>
  <si>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</si>
  <si>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</si>
  <si>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</si>
  <si>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</si>
  <si>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</si>
  <si>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</si>
  <si>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</si>
  <si>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</si>
  <si>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</si>
  <si>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</si>
  <si>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</si>
  <si>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</si>
  <si>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</si>
  <si>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</si>
  <si>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</si>
  <si>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</si>
  <si>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</si>
  <si>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</si>
  <si>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</si>
  <si>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</si>
  <si>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</si>
  <si>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</si>
  <si>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</si>
  <si>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</si>
  <si>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</si>
  <si>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</si>
  <si>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</si>
  <si>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</si>
  <si>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</si>
  <si>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</si>
  <si>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</si>
  <si>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</si>
  <si>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</si>
  <si>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</si>
  <si>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</si>
  <si>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</si>
  <si>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</si>
  <si>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</si>
  <si>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</si>
  <si>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</si>
  <si>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</si>
  <si>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</si>
  <si>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</si>
  <si>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</si>
  <si>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</si>
  <si>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</si>
  <si>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</si>
  <si>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</si>
  <si>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</si>
  <si>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</si>
  <si>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</si>
  <si>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</si>
  <si>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</si>
  <si>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</si>
  <si>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</si>
  <si>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</si>
  <si>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</si>
  <si>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</si>
  <si>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</si>
  <si>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</si>
  <si>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</si>
  <si>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</si>
  <si>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</si>
  <si>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</si>
  <si>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</si>
  <si>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</si>
  <si>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</si>
  <si>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</si>
  <si>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</si>
  <si>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</si>
  <si>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</si>
  <si>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</si>
  <si>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</si>
  <si>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</si>
  <si>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</si>
  <si>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</si>
  <si>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</si>
  <si>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</si>
  <si>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</si>
  <si>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</si>
  <si>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</si>
  <si>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</si>
  <si>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</si>
  <si>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</si>
  <si>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</si>
  <si>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</si>
  <si>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</si>
  <si>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</si>
  <si>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</si>
  <si>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</si>
  <si>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</si>
  <si>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</si>
  <si>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</si>
  <si>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</si>
  <si>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</si>
  <si>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</si>
  <si>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</si>
  <si>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</si>
  <si>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</si>
  <si>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</si>
  <si>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</si>
  <si>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</si>
  <si>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</si>
  <si>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</si>
  <si>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</si>
  <si>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</si>
  <si>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</si>
  <si>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</si>
  <si>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</si>
  <si>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</si>
  <si>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</si>
  <si>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</si>
  <si>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</si>
  <si>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</si>
  <si>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</si>
  <si>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</si>
  <si>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</si>
  <si>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</si>
  <si>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</si>
  <si>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</si>
  <si>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</si>
  <si>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</si>
  <si>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</si>
  <si>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</si>
  <si>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</si>
  <si>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</si>
  <si>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</si>
  <si>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</si>
  <si>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</si>
  <si>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</si>
  <si>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</si>
  <si>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</si>
  <si>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</si>
  <si>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</si>
  <si>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</si>
  <si>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</si>
  <si>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</si>
  <si>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</si>
  <si>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</si>
  <si>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</si>
  <si>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</si>
  <si>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</si>
  <si>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</si>
  <si>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</si>
  <si>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</si>
  <si>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</si>
  <si>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</si>
  <si>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</si>
  <si>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</si>
  <si>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</si>
  <si>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</si>
  <si>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</si>
  <si>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</si>
  <si>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</si>
  <si>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</si>
  <si>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</si>
  <si>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</si>
  <si>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</si>
  <si>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</si>
  <si>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</si>
  <si>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</si>
  <si>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</si>
  <si>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</si>
  <si>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</si>
  <si>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</si>
  <si>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</si>
  <si>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</si>
  <si>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</si>
  <si>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</si>
  <si>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</si>
  <si>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</si>
  <si>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</si>
  <si>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</si>
  <si>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</si>
  <si>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</si>
  <si>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</si>
  <si>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</si>
  <si>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</si>
  <si>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</si>
  <si>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</si>
  <si>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</si>
  <si>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</si>
  <si>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</si>
  <si>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</si>
  <si>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</si>
  <si>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</si>
  <si>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</si>
  <si>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</si>
  <si>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</si>
  <si>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</si>
  <si>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</si>
  <si>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</si>
  <si>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</si>
  <si>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</si>
  <si>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</si>
  <si>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</si>
  <si>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</si>
  <si>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</si>
  <si>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</si>
  <si>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</si>
  <si>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</si>
  <si>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</si>
  <si>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</si>
  <si>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</si>
  <si>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</si>
  <si>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</si>
  <si>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</si>
  <si>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</si>
  <si>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</si>
  <si>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</si>
  <si>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</si>
  <si>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</si>
  <si>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</si>
  <si>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</si>
  <si>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</si>
  <si>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</si>
  <si>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</si>
  <si>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</si>
  <si>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</si>
  <si>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</si>
  <si>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</si>
  <si>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</si>
  <si>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</si>
  <si>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</si>
  <si>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</si>
  <si>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</si>
  <si>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</si>
  <si>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</si>
  <si>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</si>
  <si>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</si>
  <si>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</si>
  <si>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</si>
  <si>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</si>
  <si>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</si>
  <si>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</si>
  <si>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</si>
  <si>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</si>
  <si>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</si>
  <si>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</si>
  <si>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</si>
  <si>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</si>
  <si>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</si>
  <si>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</si>
  <si>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</si>
  <si>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</si>
  <si>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</si>
  <si>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</si>
  <si>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</si>
  <si>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</si>
  <si>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</si>
  <si>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</si>
  <si>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</si>
  <si>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</si>
  <si>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</si>
  <si>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</si>
  <si>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</si>
  <si>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</si>
  <si>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</si>
  <si>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</si>
  <si>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</si>
  <si>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</si>
  <si>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</si>
  <si>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</si>
  <si>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</si>
  <si>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</si>
  <si>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</si>
  <si>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</si>
  <si>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</si>
  <si>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</si>
  <si>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</si>
  <si>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</si>
  <si>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</si>
  <si>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</si>
  <si>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</si>
  <si>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</si>
  <si>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</si>
  <si>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</si>
  <si>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</si>
  <si>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</si>
  <si>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</si>
  <si>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</si>
  <si>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</si>
  <si>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</si>
  <si>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</si>
  <si>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</si>
  <si>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</si>
  <si>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</si>
  <si>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</si>
  <si>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</si>
  <si>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</si>
  <si>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</si>
  <si>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</si>
  <si>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</si>
  <si>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</si>
  <si>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</si>
  <si>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</si>
  <si>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</si>
  <si>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</si>
  <si>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</si>
  <si>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</si>
  <si>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</si>
  <si>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</si>
  <si>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</si>
  <si>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</si>
  <si>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</si>
  <si>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</si>
  <si>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</si>
  <si>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</si>
  <si>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</si>
  <si>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</si>
  <si>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</si>
  <si>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</si>
  <si>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</si>
  <si>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</si>
  <si>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</si>
  <si>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</si>
  <si>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</si>
  <si>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</si>
  <si>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</si>
  <si>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</si>
  <si>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</si>
  <si>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</si>
  <si>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</si>
  <si>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</si>
  <si>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</si>
  <si>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</si>
  <si>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</si>
  <si>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</si>
  <si>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</si>
  <si>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</si>
  <si>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</si>
  <si>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</si>
  <si>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</si>
  <si>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</si>
  <si>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</si>
  <si>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</si>
  <si>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</si>
  <si>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</si>
  <si>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</si>
  <si>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</si>
  <si>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</si>
  <si>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</si>
  <si>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</si>
  <si>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</si>
  <si>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</si>
  <si>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</si>
  <si>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</si>
  <si>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</si>
  <si>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</si>
  <si>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</si>
  <si>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</si>
  <si>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</si>
  <si>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</si>
  <si>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</si>
  <si>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</si>
  <si>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</si>
  <si>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</si>
  <si>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</si>
  <si>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</si>
  <si>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</si>
  <si>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</si>
  <si>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</si>
  <si>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</si>
  <si>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</si>
  <si>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</si>
  <si>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</si>
  <si>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</si>
  <si>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</si>
  <si>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</si>
  <si>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</si>
  <si>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</si>
  <si>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</si>
  <si>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</si>
  <si>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</si>
  <si>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</si>
  <si>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</si>
  <si>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</si>
  <si>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</si>
  <si>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</si>
  <si>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</si>
  <si>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</si>
  <si>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</si>
  <si>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</si>
  <si>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</si>
  <si>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</si>
  <si>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</si>
  <si>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</si>
  <si>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</si>
  <si>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</si>
  <si>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</si>
  <si>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</si>
  <si>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</si>
  <si>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</si>
  <si>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</si>
  <si>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</si>
  <si>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2021-54-54001202020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</si>
  <si>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
  </si>
  <si>
    <t>ASOCIACION DE PADRES  DE FAMILIA Y VECINOS HOGAR INFANTIL SAN PEDRO CLAVER</t>
  </si>
  <si>
    <t>120</t>
  </si>
  <si>
    <t>PRESTAR EL SERVICIO DE ATENCION INTEGRAL A NIÑOS Y NIÑAS MENORES DE 5 AÑOS O HASTA SU INGRESO AL GRADO DE TRANSICION CON EL FIN DE PROMOVER EL DESARROLLO INTEGRAL DE LA PRIMERA INFANCIA DE CONFORMIDAD CON EL MANUAL OPERAATIVO DE LA MODALIDAD INSITUCIONAL Y LAS DIRECTRICES ESTABLECIDAS POR EL ICBF EN EL MARCO DE L POLITICA DE ESTADO PARA EL DESARROLLO INTEGRAL DE LA PRIMERA INFANCIA DE  CERO A SIEMPRE EN SERVICIO HOGARES INFANTILES</t>
  </si>
  <si>
    <t>122</t>
  </si>
  <si>
    <t>251</t>
  </si>
  <si>
    <t>315</t>
  </si>
  <si>
    <t>418</t>
  </si>
  <si>
    <t>224</t>
  </si>
  <si>
    <t>052</t>
  </si>
  <si>
    <t>40</t>
  </si>
  <si>
    <t>71</t>
  </si>
  <si>
    <t>236</t>
  </si>
  <si>
    <t>26</t>
  </si>
  <si>
    <t>15</t>
  </si>
  <si>
    <t>20</t>
  </si>
  <si>
    <t>282</t>
  </si>
  <si>
    <t>JINNA PAOLA CASADIEGOS CELIS</t>
  </si>
  <si>
    <t>CALLE 5 # 6-13 BARRIO SAN AGUSTIN</t>
  </si>
  <si>
    <t xml:space="preserve">CALLE 5# 6-13 BARRIO SAN AGUSTIN </t>
  </si>
  <si>
    <t>cenaclaver@gmail.com</t>
  </si>
  <si>
    <t>EL PRESENTE CONTRATO TIENE POR OBJETO PROVEER AL CONTRATISTA DE LOS RECURSOS DE QUE TRATA LA CLAUSULA QUINTA PARA BRINDAR ATENCION A NIÑOS Y NIÑAS DE 6 MESES HASTA 5 AÑOS EN EL HOGAR INFANTIL INVOLUCRANDO SU CONTEXTO FAMILIAR Y COMUNITARIO DE CONFORMIDAD CON LOS ESTANDARES Y LINEAMIENTOS EMANADOS DEL ICBF</t>
  </si>
  <si>
    <t>EL ICBF PROVEERA AL CONTRATISTA LOS RECURSOS, PARA BRINDAR ATENCION A NIÑAS Y NIÑOS DE SEIS (6) MESES HASTA LOS SEIS (6) AÑOS EN EL HOGAR INFANTIL SAN PEDRO CLAVER</t>
  </si>
  <si>
    <t>PROVEER DE RECURSOS AL CONTRATISTA PARA BRINDAR ATENCION A NIÑAS Y NIÑOS ENTRE SEIS (6) MESES Y HASTA CINCO (5) AÑOS DE EDAD EN EL HOGAR INFANTIL, DANDO PRIORIDAD A LOS NIÑOS Y NIÑAS PERTENECIENTES A LOS NIVELES I Y II DEL SISBEN</t>
  </si>
  <si>
    <t>BRINDAR ATENCION INTEGRAL A NIÑOS Y NIÑAS ENTRE SEIS (6) MESES Y HASTA (5) CINCO AÑOS, ONCE (11) MESES DE EDAD EN EL HOGAR INFANTIL PERTENECIENTES  A LOS NIVELES I Y II DEL SISBEN, HIJOS DE PADRES TRABAJADORES , DANDO PRIORIDAD  A LOS NIÑOS Y NIÑAS PERTENECIENTES A FAMILIAS EN SITUACION DE DESPLAZAMIENTO.</t>
  </si>
  <si>
    <t>PROVEER DE RECURSOS AL CONTRATISTA PARA BRINDAR ATENCION A NIÑAS Y NIÑOS ENTRE SEIS (6) MESES Y HASTA CINCO (5) AÑOS DE EDAD EN EL HOGAR INFANTIL, DANDO PRIORIDAD A LOS NIÑOS Y NIÑAS PERTENECIENTES A LOS NIVELES I Y II DEL SISBEN Y POBLACION DESPLAZADA CONFORME A LOS LINEAMIENTOS DEL ICBF</t>
  </si>
  <si>
    <t>PROVEER DE RECURSOS  PARA QUE BRINDE ATENCION  A NIÑAS Y NIÑOS ENTRE SEIS (6) MESES Y HASTA SETENTA Y UN MES  (71) MESES DE EDAD EN EL HOGAR INFANTIL, DANDO PRIORIDAD A LOS NIÑOS Y NIÑAS PERTENECIENTES A LOS NIVELES I Y II DEL SISBEN Y POBLACION DESPLAZADA</t>
  </si>
  <si>
    <t>PRESTAR LOS SERVICIOS DE EDUCACION INICIAL EN EL MARCO  DE LA ATENCION INTEGRAL EN HOGARES INFANTILES -HI-, DE CONFORMIDAD CON EL MANUAL OPERATIVO DE LA MODALIDAD INSTITUCIONAL,EL LINEAMIENTO TECNICO PARA LA ATENCION A LA PRIMERA INFANCIA Y LAS DIRECTRICES ESTABLECIDAS POR EL ICBF, EN ARMONIA CON LA POLITICA DE ESTADO PARA EL DESARROLLO INTEGRAL DE LA PRIMERA INFANCIA DE CERO A SIEMPRE.</t>
  </si>
  <si>
    <t>419</t>
  </si>
  <si>
    <t xml:space="preserve">PRESTAR EL SERVICIO DE ATENCION INTEGRAL A NIÑOS Y NIÑAS MENORES DE 5 AÑOS O HASTA SU INGRESO AL GRADO DE TRANSICION CON EL FIN DE PROMOVER EL DESARROLLO INTEGRAL DE LA PRIMERA INFANCIA CON CALIDAD DE CONFORMIDAD CONLOS LINEAMIENTOS  MANUAL OPERATIVO DE LAS DIRECTRICES PARAMETROS Y ESTANDARES ESTABLECIDOS POR EL ICBF POR EL ICBF EN EL MARCO DE ATENCION INTEGRAL DE CERO A SIEMPRE ASI COMO REGULAR LAS RELACIONES ENTRE LAS PARTES DERIVADAS DE LA ENTREGA DE APORTES DEL ICBF A LA ENTIDAD ADMINISTRADORA DE SERVICIO PARA QUE ESTE ASUMA CON PERSONAL Y BAJO SU EXCLUSIVA RESPONSABILIDAD DICHA ATENCION. </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</si>
  <si>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INFANCIA"DE CERO A SIEMPRE", EN EL SERVICIO HOGARES INFANTILES.</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</si>
  <si>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 LAS DIRECTRICES, PARAMETROS Y ESTANDARES ESTABLECIDOS POR EL ICBF, EN EL MARCO DE LA ESTRATEGIA DE ATENCION INTEGRAL DE CERO A SIEMPRE.</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</si>
  <si>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ESTRE LAS PARTES DERIVADAS DE LA ENTREGA DE APORTES DEL ICBF A LA ENTIDAD ADMINISTRADORA DE SERVICIO PARA QUE ESTE ASUMA CON PERSONAL Y BAJO SU EXCLUSIVA RESPONSABILIDAD DICHA ATENCION.</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</si>
  <si>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</si>
  <si>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PRESTAR EL SERVICIOHOGARES INFANTILES HI CON CONFORMIDADCO EL MANUAL OPERATIVO DE LA MODALIDAD INSTITUCIONAL Y LAS DIRECTRICES ESTABLECIDAS POR EL ICBF EN ARMONIA CON LA POLITICA DE ESTADO PARA EL DESARROLLO INTEGRALDE LA PRIMERA INFANCIA DE CERO ASIEMPRE.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</si>
</sst>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N2" sqref="A2:O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822</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800010537</v>
      </c>
      <c r="C20" s="5"/>
      <c r="D20" s="73"/>
      <c r="E20" s="5"/>
      <c r="F20" s="5"/>
      <c r="G20" s="5"/>
      <c r="H20" s="241"/>
      <c r="I20" s="147" t="s">
        <v>1157</v>
      </c>
      <c r="J20" s="148" t="s">
        <v>830</v>
      </c>
      <c r="K20" s="149">
        <v>152743000</v>
      </c>
      <c r="L20" s="150"/>
      <c r="M20" s="150">
        <v>44561</v>
      </c>
      <c r="N20" s="133">
        <f>+(M20-L20)/30</f>
        <v>1485.3666666666666</v>
      </c>
      <c r="O20" s="136"/>
      <c r="U20" s="132"/>
      <c r="V20" s="105">
        <f ca="1">NOW()</f>
        <v>44193.870368981479</v>
      </c>
      <c r="W20" s="105">
        <f ca="1">NOW()</f>
        <v>44193.870368981479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DE FAMILIA Y VECINOS HOGAR INFANTIL SAN PEDRO CLAVER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12" t="s">
        <v>31</v>
      </c>
      <c r="D48" s="110" t="s">
        <v>2679</v>
      </c>
      <c r="E48" s="143">
        <v>43879</v>
      </c>
      <c r="F48" s="143">
        <v>44196</v>
      </c>
      <c r="G48" s="158">
        <f>IF(AND(E48&lt;&gt;"",F48&lt;&gt;""),((F48-E48)/30),"")</f>
        <v>10.566666666666666</v>
      </c>
      <c r="H48" s="120" t="s">
        <v>2704</v>
      </c>
      <c r="I48" s="113" t="s">
        <v>1157</v>
      </c>
      <c r="J48" s="113" t="s">
        <v>830</v>
      </c>
      <c r="K48" s="115">
        <v>152626075</v>
      </c>
      <c r="L48" s="114" t="s">
        <v>1148</v>
      </c>
      <c r="M48" s="116">
        <v>1</v>
      </c>
      <c r="N48" s="114" t="s">
        <v>1151</v>
      </c>
      <c r="O48" s="114" t="s">
        <v>26</v>
      </c>
      <c r="P48" s="78"/>
    </row>
    <row r="49" spans="1:16" s="6" customFormat="1" ht="24.75" customHeight="1" x14ac:dyDescent="0.25">
      <c r="A49" s="141">
        <v>2</v>
      </c>
      <c r="B49" s="120" t="s">
        <v>2678</v>
      </c>
      <c r="C49" s="112" t="s">
        <v>31</v>
      </c>
      <c r="D49" s="110" t="s">
        <v>2681</v>
      </c>
      <c r="E49" s="143">
        <v>43486</v>
      </c>
      <c r="F49" s="143">
        <v>43812</v>
      </c>
      <c r="G49" s="158">
        <f t="shared" ref="G49:G50" si="2">IF(AND(E49&lt;&gt;"",F49&lt;&gt;""),((F49-E49)/30),"")</f>
        <v>10.866666666666667</v>
      </c>
      <c r="H49" s="120" t="s">
        <v>2711</v>
      </c>
      <c r="I49" s="113" t="s">
        <v>1157</v>
      </c>
      <c r="J49" s="113" t="s">
        <v>830</v>
      </c>
      <c r="K49" s="115">
        <v>125974139</v>
      </c>
      <c r="L49" s="114" t="s">
        <v>1148</v>
      </c>
      <c r="M49" s="116">
        <v>1</v>
      </c>
      <c r="N49" s="114" t="s">
        <v>27</v>
      </c>
      <c r="O49" s="114" t="s">
        <v>26</v>
      </c>
      <c r="P49" s="78"/>
    </row>
    <row r="50" spans="1:16" s="6" customFormat="1" ht="24.75" customHeight="1" x14ac:dyDescent="0.25">
      <c r="A50" s="141">
        <v>3</v>
      </c>
      <c r="B50" s="120" t="s">
        <v>2678</v>
      </c>
      <c r="C50" s="112" t="s">
        <v>31</v>
      </c>
      <c r="D50" s="110" t="s">
        <v>2682</v>
      </c>
      <c r="E50" s="143">
        <v>43040</v>
      </c>
      <c r="F50" s="143">
        <v>43404</v>
      </c>
      <c r="G50" s="158">
        <f t="shared" si="2"/>
        <v>12.133333333333333</v>
      </c>
      <c r="H50" s="120" t="s">
        <v>2706</v>
      </c>
      <c r="I50" s="113" t="s">
        <v>1157</v>
      </c>
      <c r="J50" s="113" t="s">
        <v>830</v>
      </c>
      <c r="K50" s="115">
        <v>135172208</v>
      </c>
      <c r="L50" s="114" t="s">
        <v>1148</v>
      </c>
      <c r="M50" s="116">
        <v>1</v>
      </c>
      <c r="N50" s="114" t="s">
        <v>27</v>
      </c>
      <c r="O50" s="114" t="s">
        <v>26</v>
      </c>
      <c r="P50" s="78"/>
    </row>
    <row r="51" spans="1:16" s="6" customFormat="1" ht="24.75" customHeight="1" outlineLevel="1" x14ac:dyDescent="0.25">
      <c r="A51" s="141">
        <v>4</v>
      </c>
      <c r="B51" s="120" t="s">
        <v>2678</v>
      </c>
      <c r="C51" s="112" t="s">
        <v>31</v>
      </c>
      <c r="D51" s="110" t="s">
        <v>2683</v>
      </c>
      <c r="E51" s="143">
        <v>43405</v>
      </c>
      <c r="F51" s="143">
        <v>43441</v>
      </c>
      <c r="G51" s="158">
        <f t="shared" ref="G51:G107" si="3">IF(AND(E51&lt;&gt;"",F51&lt;&gt;""),((F51-E51)/30),"")</f>
        <v>1.2</v>
      </c>
      <c r="H51" s="120" t="s">
        <v>2707</v>
      </c>
      <c r="I51" s="113" t="s">
        <v>1157</v>
      </c>
      <c r="J51" s="113" t="s">
        <v>830</v>
      </c>
      <c r="K51" s="115">
        <v>13302436</v>
      </c>
      <c r="L51" s="114" t="s">
        <v>1148</v>
      </c>
      <c r="M51" s="116">
        <v>1</v>
      </c>
      <c r="N51" s="114" t="s">
        <v>27</v>
      </c>
      <c r="O51" s="114" t="s">
        <v>26</v>
      </c>
      <c r="P51" s="78"/>
    </row>
    <row r="52" spans="1:16" s="7" customFormat="1" ht="24.75" customHeight="1" outlineLevel="1" x14ac:dyDescent="0.25">
      <c r="A52" s="142">
        <v>5</v>
      </c>
      <c r="B52" s="120" t="s">
        <v>2678</v>
      </c>
      <c r="C52" s="112" t="s">
        <v>31</v>
      </c>
      <c r="D52" s="110" t="s">
        <v>2684</v>
      </c>
      <c r="E52" s="143">
        <v>42675</v>
      </c>
      <c r="F52" s="143">
        <v>43039</v>
      </c>
      <c r="G52" s="158">
        <f t="shared" si="3"/>
        <v>12.133333333333333</v>
      </c>
      <c r="H52" s="120" t="s">
        <v>2708</v>
      </c>
      <c r="I52" s="113" t="s">
        <v>1157</v>
      </c>
      <c r="J52" s="113" t="s">
        <v>830</v>
      </c>
      <c r="K52" s="115">
        <v>103633600</v>
      </c>
      <c r="L52" s="114" t="s">
        <v>1148</v>
      </c>
      <c r="M52" s="116">
        <v>1</v>
      </c>
      <c r="N52" s="114" t="s">
        <v>27</v>
      </c>
      <c r="O52" s="114" t="s">
        <v>26</v>
      </c>
      <c r="P52" s="79"/>
    </row>
    <row r="53" spans="1:16" s="7" customFormat="1" ht="24.75" customHeight="1" outlineLevel="1" x14ac:dyDescent="0.25">
      <c r="A53" s="142">
        <v>6</v>
      </c>
      <c r="B53" s="120" t="s">
        <v>2678</v>
      </c>
      <c r="C53" s="112" t="s">
        <v>31</v>
      </c>
      <c r="D53" s="110" t="s">
        <v>2685</v>
      </c>
      <c r="E53" s="143">
        <v>42399</v>
      </c>
      <c r="F53" s="143">
        <v>42674</v>
      </c>
      <c r="G53" s="158">
        <f t="shared" si="3"/>
        <v>9.1666666666666661</v>
      </c>
      <c r="H53" s="120" t="s">
        <v>2709</v>
      </c>
      <c r="I53" s="113" t="s">
        <v>1157</v>
      </c>
      <c r="J53" s="113" t="s">
        <v>830</v>
      </c>
      <c r="K53" s="115">
        <v>85076288</v>
      </c>
      <c r="L53" s="114" t="s">
        <v>1148</v>
      </c>
      <c r="M53" s="116">
        <v>1</v>
      </c>
      <c r="N53" s="114" t="s">
        <v>27</v>
      </c>
      <c r="O53" s="114" t="s">
        <v>26</v>
      </c>
      <c r="P53" s="79"/>
    </row>
    <row r="54" spans="1:16" s="7" customFormat="1" ht="24.75" customHeight="1" outlineLevel="1" x14ac:dyDescent="0.25">
      <c r="A54" s="142">
        <v>7</v>
      </c>
      <c r="B54" s="120" t="s">
        <v>2678</v>
      </c>
      <c r="C54" s="112" t="s">
        <v>31</v>
      </c>
      <c r="D54" s="110" t="s">
        <v>2686</v>
      </c>
      <c r="E54" s="143">
        <v>42025</v>
      </c>
      <c r="F54" s="143">
        <v>42369</v>
      </c>
      <c r="G54" s="158">
        <f t="shared" si="3"/>
        <v>11.466666666666667</v>
      </c>
      <c r="H54" s="120" t="s">
        <v>2680</v>
      </c>
      <c r="I54" s="113" t="s">
        <v>1157</v>
      </c>
      <c r="J54" s="113" t="s">
        <v>830</v>
      </c>
      <c r="K54" s="117">
        <v>97142960</v>
      </c>
      <c r="L54" s="114" t="s">
        <v>1148</v>
      </c>
      <c r="M54" s="116">
        <v>1</v>
      </c>
      <c r="N54" s="114" t="s">
        <v>27</v>
      </c>
      <c r="O54" s="114" t="s">
        <v>26</v>
      </c>
      <c r="P54" s="79"/>
    </row>
    <row r="55" spans="1:16" s="7" customFormat="1" ht="24.75" customHeight="1" outlineLevel="1" x14ac:dyDescent="0.25">
      <c r="A55" s="142">
        <v>8</v>
      </c>
      <c r="B55" s="120" t="s">
        <v>2678</v>
      </c>
      <c r="C55" s="112" t="s">
        <v>31</v>
      </c>
      <c r="D55" s="110" t="s">
        <v>2705</v>
      </c>
      <c r="E55" s="143">
        <v>41257</v>
      </c>
      <c r="F55" s="143">
        <v>42004</v>
      </c>
      <c r="G55" s="158">
        <f t="shared" si="3"/>
        <v>24.9</v>
      </c>
      <c r="H55" s="120" t="s">
        <v>2710</v>
      </c>
      <c r="I55" s="113" t="s">
        <v>1157</v>
      </c>
      <c r="J55" s="113" t="s">
        <v>830</v>
      </c>
      <c r="K55" s="117">
        <v>184109188</v>
      </c>
      <c r="L55" s="114" t="s">
        <v>1148</v>
      </c>
      <c r="M55" s="116">
        <v>1</v>
      </c>
      <c r="N55" s="114" t="s">
        <v>27</v>
      </c>
      <c r="O55" s="114" t="s">
        <v>26</v>
      </c>
      <c r="P55" s="79"/>
    </row>
    <row r="56" spans="1:16" s="7" customFormat="1" ht="24.75" customHeight="1" outlineLevel="1" x14ac:dyDescent="0.25">
      <c r="A56" s="142">
        <v>9</v>
      </c>
      <c r="B56" s="120" t="s">
        <v>2678</v>
      </c>
      <c r="C56" s="112" t="s">
        <v>31</v>
      </c>
      <c r="D56" s="110" t="s">
        <v>2688</v>
      </c>
      <c r="E56" s="143">
        <v>40562</v>
      </c>
      <c r="F56" s="143">
        <v>40908</v>
      </c>
      <c r="G56" s="158">
        <f t="shared" si="3"/>
        <v>11.533333333333333</v>
      </c>
      <c r="H56" s="120" t="s">
        <v>2680</v>
      </c>
      <c r="I56" s="113" t="s">
        <v>1157</v>
      </c>
      <c r="J56" s="113" t="s">
        <v>830</v>
      </c>
      <c r="K56" s="117">
        <v>66166577</v>
      </c>
      <c r="L56" s="114" t="s">
        <v>1148</v>
      </c>
      <c r="M56" s="116">
        <v>1</v>
      </c>
      <c r="N56" s="114" t="s">
        <v>27</v>
      </c>
      <c r="O56" s="114" t="s">
        <v>26</v>
      </c>
      <c r="P56" s="79"/>
    </row>
    <row r="57" spans="1:16" s="7" customFormat="1" ht="24.75" customHeight="1" outlineLevel="1" x14ac:dyDescent="0.25">
      <c r="A57" s="142">
        <v>10</v>
      </c>
      <c r="B57" s="120" t="s">
        <v>2678</v>
      </c>
      <c r="C57" s="65" t="s">
        <v>31</v>
      </c>
      <c r="D57" s="63" t="s">
        <v>2687</v>
      </c>
      <c r="E57" s="143">
        <v>40191</v>
      </c>
      <c r="F57" s="143">
        <v>40543</v>
      </c>
      <c r="G57" s="158">
        <f t="shared" si="3"/>
        <v>11.733333333333333</v>
      </c>
      <c r="H57" s="120" t="s">
        <v>2680</v>
      </c>
      <c r="I57" s="63" t="s">
        <v>1157</v>
      </c>
      <c r="J57" s="63" t="s">
        <v>830</v>
      </c>
      <c r="K57" s="66">
        <v>63564033</v>
      </c>
      <c r="L57" s="65" t="s">
        <v>1148</v>
      </c>
      <c r="M57" s="67">
        <v>1</v>
      </c>
      <c r="N57" s="65" t="s">
        <v>27</v>
      </c>
      <c r="O57" s="65" t="s">
        <v>26</v>
      </c>
      <c r="P57" s="79"/>
    </row>
    <row r="58" spans="1:16" s="7" customFormat="1" ht="24.75" customHeight="1" outlineLevel="1" x14ac:dyDescent="0.25">
      <c r="A58" s="142">
        <v>11</v>
      </c>
      <c r="B58" s="120" t="s">
        <v>2678</v>
      </c>
      <c r="C58" s="65" t="s">
        <v>31</v>
      </c>
      <c r="D58" s="63" t="s">
        <v>2689</v>
      </c>
      <c r="E58" s="143">
        <v>39839</v>
      </c>
      <c r="F58" s="143">
        <v>40178</v>
      </c>
      <c r="G58" s="158">
        <f t="shared" si="3"/>
        <v>11.3</v>
      </c>
      <c r="H58" s="120" t="s">
        <v>2680</v>
      </c>
      <c r="I58" s="63" t="s">
        <v>1157</v>
      </c>
      <c r="J58" s="63" t="s">
        <v>830</v>
      </c>
      <c r="K58" s="66">
        <v>60599983</v>
      </c>
      <c r="L58" s="65" t="s">
        <v>1148</v>
      </c>
      <c r="M58" s="67">
        <v>1</v>
      </c>
      <c r="N58" s="65" t="s">
        <v>27</v>
      </c>
      <c r="O58" s="65" t="s">
        <v>26</v>
      </c>
      <c r="P58" s="79"/>
    </row>
    <row r="59" spans="1:16" s="7" customFormat="1" ht="24.75" customHeight="1" outlineLevel="1" x14ac:dyDescent="0.25">
      <c r="A59" s="142">
        <v>12</v>
      </c>
      <c r="B59" s="120" t="s">
        <v>2678</v>
      </c>
      <c r="C59" s="65" t="s">
        <v>31</v>
      </c>
      <c r="D59" s="63" t="s">
        <v>2690</v>
      </c>
      <c r="E59" s="143">
        <v>39461</v>
      </c>
      <c r="F59" s="143">
        <v>39808</v>
      </c>
      <c r="G59" s="158">
        <f t="shared" si="3"/>
        <v>11.566666666666666</v>
      </c>
      <c r="H59" s="120" t="s">
        <v>2701</v>
      </c>
      <c r="I59" s="63" t="s">
        <v>1157</v>
      </c>
      <c r="J59" s="63" t="s">
        <v>830</v>
      </c>
      <c r="K59" s="66">
        <v>51355321</v>
      </c>
      <c r="L59" s="65" t="s">
        <v>1148</v>
      </c>
      <c r="M59" s="67">
        <v>1</v>
      </c>
      <c r="N59" s="65" t="s">
        <v>27</v>
      </c>
      <c r="O59" s="65" t="s">
        <v>26</v>
      </c>
      <c r="P59" s="79"/>
    </row>
    <row r="60" spans="1:16" s="7" customFormat="1" ht="24.75" customHeight="1" outlineLevel="1" x14ac:dyDescent="0.25">
      <c r="A60" s="142">
        <v>13</v>
      </c>
      <c r="B60" s="120" t="s">
        <v>2678</v>
      </c>
      <c r="C60" s="65" t="s">
        <v>31</v>
      </c>
      <c r="D60" s="63" t="s">
        <v>2690</v>
      </c>
      <c r="E60" s="143">
        <v>39100</v>
      </c>
      <c r="F60" s="143">
        <v>39233</v>
      </c>
      <c r="G60" s="158">
        <f t="shared" si="3"/>
        <v>4.4333333333333336</v>
      </c>
      <c r="H60" s="120" t="s">
        <v>2702</v>
      </c>
      <c r="I60" s="63" t="s">
        <v>1157</v>
      </c>
      <c r="J60" s="63" t="s">
        <v>830</v>
      </c>
      <c r="K60" s="66">
        <v>19395484</v>
      </c>
      <c r="L60" s="65" t="s">
        <v>1148</v>
      </c>
      <c r="M60" s="67">
        <v>1</v>
      </c>
      <c r="N60" s="65" t="s">
        <v>27</v>
      </c>
      <c r="O60" s="65" t="s">
        <v>26</v>
      </c>
      <c r="P60" s="79"/>
    </row>
    <row r="61" spans="1:16" s="7" customFormat="1" ht="24.75" customHeight="1" outlineLevel="1" x14ac:dyDescent="0.25">
      <c r="A61" s="142">
        <v>14</v>
      </c>
      <c r="B61" s="120" t="s">
        <v>2678</v>
      </c>
      <c r="C61" s="65" t="s">
        <v>31</v>
      </c>
      <c r="D61" s="63" t="s">
        <v>2691</v>
      </c>
      <c r="E61" s="143">
        <v>38727</v>
      </c>
      <c r="F61" s="143">
        <v>39082</v>
      </c>
      <c r="G61" s="158">
        <f t="shared" si="3"/>
        <v>11.833333333333334</v>
      </c>
      <c r="H61" s="120" t="s">
        <v>2703</v>
      </c>
      <c r="I61" s="63" t="s">
        <v>1157</v>
      </c>
      <c r="J61" s="63" t="s">
        <v>830</v>
      </c>
      <c r="K61" s="66">
        <v>47710257</v>
      </c>
      <c r="L61" s="65" t="s">
        <v>1148</v>
      </c>
      <c r="M61" s="67">
        <v>1</v>
      </c>
      <c r="N61" s="65" t="s">
        <v>27</v>
      </c>
      <c r="O61" s="65" t="s">
        <v>26</v>
      </c>
      <c r="P61" s="79"/>
    </row>
    <row r="62" spans="1:16" s="7" customFormat="1" ht="24.75" customHeight="1" outlineLevel="1" x14ac:dyDescent="0.25">
      <c r="A62" s="142">
        <v>15</v>
      </c>
      <c r="B62" s="120" t="s">
        <v>2678</v>
      </c>
      <c r="C62" s="65" t="s">
        <v>31</v>
      </c>
      <c r="D62" s="63" t="s">
        <v>2691</v>
      </c>
      <c r="E62" s="143">
        <v>38365</v>
      </c>
      <c r="F62" s="143">
        <v>38717</v>
      </c>
      <c r="G62" s="158">
        <f t="shared" si="3"/>
        <v>11.733333333333333</v>
      </c>
      <c r="H62" s="120" t="s">
        <v>2700</v>
      </c>
      <c r="I62" s="63" t="s">
        <v>1157</v>
      </c>
      <c r="J62" s="63" t="s">
        <v>830</v>
      </c>
      <c r="K62" s="66">
        <v>44852450</v>
      </c>
      <c r="L62" s="65" t="s">
        <v>1148</v>
      </c>
      <c r="M62" s="67">
        <v>1</v>
      </c>
      <c r="N62" s="65" t="s">
        <v>27</v>
      </c>
      <c r="O62" s="65" t="s">
        <v>26</v>
      </c>
      <c r="P62" s="79"/>
    </row>
    <row r="63" spans="1:16" s="7" customFormat="1" ht="24.75" customHeight="1" outlineLevel="1" x14ac:dyDescent="0.25">
      <c r="A63" s="142">
        <v>16</v>
      </c>
      <c r="B63" s="120" t="s">
        <v>2678</v>
      </c>
      <c r="C63" s="65" t="s">
        <v>31</v>
      </c>
      <c r="D63" s="63" t="s">
        <v>2692</v>
      </c>
      <c r="E63" s="143">
        <v>38019</v>
      </c>
      <c r="F63" s="143">
        <v>38352</v>
      </c>
      <c r="G63" s="158">
        <f t="shared" si="3"/>
        <v>11.1</v>
      </c>
      <c r="H63" s="120" t="s">
        <v>2699</v>
      </c>
      <c r="I63" s="63" t="s">
        <v>1157</v>
      </c>
      <c r="J63" s="63" t="s">
        <v>830</v>
      </c>
      <c r="K63" s="66">
        <v>40852450</v>
      </c>
      <c r="L63" s="65" t="s">
        <v>1148</v>
      </c>
      <c r="M63" s="67">
        <v>1</v>
      </c>
      <c r="N63" s="65" t="s">
        <v>27</v>
      </c>
      <c r="O63" s="65" t="s">
        <v>26</v>
      </c>
      <c r="P63" s="79"/>
    </row>
    <row r="64" spans="1:16" s="7" customFormat="1" ht="24.75" customHeight="1" outlineLevel="1" x14ac:dyDescent="0.25">
      <c r="A64" s="142">
        <v>17</v>
      </c>
      <c r="B64" s="120" t="s">
        <v>2678</v>
      </c>
      <c r="C64" s="65" t="s">
        <v>31</v>
      </c>
      <c r="D64" s="63" t="s">
        <v>2693</v>
      </c>
      <c r="E64" s="143">
        <v>37712</v>
      </c>
      <c r="F64" s="143">
        <v>37982</v>
      </c>
      <c r="G64" s="158">
        <f t="shared" si="3"/>
        <v>9</v>
      </c>
      <c r="H64" s="120" t="s">
        <v>2698</v>
      </c>
      <c r="I64" s="63" t="s">
        <v>1157</v>
      </c>
      <c r="J64" s="63" t="s">
        <v>830</v>
      </c>
      <c r="K64" s="66">
        <v>32324598</v>
      </c>
      <c r="L64" s="65" t="s">
        <v>1148</v>
      </c>
      <c r="M64" s="67">
        <v>1</v>
      </c>
      <c r="N64" s="65" t="s">
        <v>27</v>
      </c>
      <c r="O64" s="65" t="s">
        <v>26</v>
      </c>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34" t="s">
        <v>2628</v>
      </c>
      <c r="L185" s="234"/>
      <c r="M185" s="94">
        <f>+J185*(SUM(K20:K35))</f>
        <v>3054860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33331</v>
      </c>
      <c r="D193" s="5"/>
      <c r="E193" s="124">
        <v>391</v>
      </c>
      <c r="F193" s="5"/>
      <c r="G193" s="5"/>
      <c r="H193" s="145" t="s">
        <v>2694</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2696</v>
      </c>
      <c r="L211" s="21"/>
      <c r="M211" s="21"/>
      <c r="N211" s="21"/>
      <c r="O211" s="8"/>
    </row>
    <row r="212" spans="1:15" x14ac:dyDescent="0.25">
      <c r="A212" s="9"/>
      <c r="B212" s="27" t="s">
        <v>2619</v>
      </c>
      <c r="C212" s="145" t="s">
        <v>2694</v>
      </c>
      <c r="D212" s="21"/>
      <c r="G212" s="27" t="s">
        <v>2621</v>
      </c>
      <c r="H212" s="146"/>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terms/"/>
    <ds:schemaRef ds:uri="4fb10211-09fb-4e80-9f0b-184718d5d98c"/>
    <ds:schemaRef ds:uri="http://schemas.openxmlformats.org/package/2006/metadata/core-propertie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2020-12-29T01:54:16Z</cp:lastPrinted>
  <dcterms:created xsi:type="dcterms:W3CDTF">2020-10-14T21:57:42Z</dcterms:created>
  <dcterms:modified xsi:type="dcterms:W3CDTF">2020-12-29T01:56:12Z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