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<sst xmlns="http://schemas.openxmlformats.org/spreadsheetml/2006/main" count="3310" uniqueCount="2713">
  <si>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</si>
  <si>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</si>
  <si>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</si>
  <si>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</si>
  <si>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</si>
  <si>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</si>
  <si>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</si>
  <si>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</si>
  <si>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</si>
  <si>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</si>
  <si>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</si>
  <si>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</si>
  <si>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</si>
  <si>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</si>
  <si>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</si>
  <si>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</si>
  <si>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</si>
  <si>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</si>
  <si>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</si>
  <si>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</si>
  <si>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</si>
  <si>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</si>
  <si>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</si>
  <si>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</si>
  <si>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</si>
  <si>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</si>
  <si>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</si>
  <si>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</si>
  <si>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</si>
  <si>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</si>
  <si>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</si>
  <si>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</si>
  <si>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</si>
  <si>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</si>
  <si>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</si>
  <si>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</si>
  <si>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</si>
  <si>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</si>
  <si>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</si>
  <si>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</si>
  <si>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</si>
  <si>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</si>
  <si>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</si>
  <si>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</si>
  <si>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</si>
  <si>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</si>
  <si>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</si>
  <si>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</si>
  <si>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</si>
  <si>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</si>
  <si>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</si>
  <si>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</si>
  <si>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</si>
  <si>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</si>
  <si>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</si>
  <si>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</si>
  <si>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</si>
  <si>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</si>
  <si>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</si>
  <si>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</si>
  <si>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</si>
  <si>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</si>
  <si>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</si>
  <si>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</si>
  <si>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</si>
  <si>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</si>
  <si>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</si>
  <si>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</si>
  <si>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</si>
  <si>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</si>
  <si>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</si>
  <si>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</si>
  <si>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</si>
  <si>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</si>
  <si>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</si>
  <si>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</si>
  <si>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</si>
  <si>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</si>
  <si>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</si>
  <si>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</si>
  <si>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</si>
  <si>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</si>
  <si>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</si>
  <si>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</si>
  <si>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</si>
  <si>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</si>
  <si>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</si>
  <si>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</si>
  <si>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</si>
  <si>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</si>
  <si>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</si>
  <si>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</si>
  <si>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</si>
  <si>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</si>
  <si>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</si>
  <si>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</si>
  <si>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</si>
  <si>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</si>
  <si>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</si>
  <si>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</si>
  <si>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</si>
  <si>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</si>
  <si>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</si>
  <si>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</si>
  <si>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</si>
  <si>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</si>
  <si>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</si>
  <si>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</si>
  <si>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</si>
  <si>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</si>
  <si>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</si>
  <si>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</si>
  <si>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</si>
  <si>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</si>
  <si>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</si>
  <si>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</si>
  <si>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</si>
  <si>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</si>
  <si>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</si>
  <si>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</si>
  <si>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</si>
  <si>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</si>
  <si>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</si>
  <si>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</si>
  <si>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</si>
  <si>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</si>
  <si>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</si>
  <si>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</si>
  <si>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</si>
  <si>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</si>
  <si>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</si>
  <si>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</si>
  <si>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</si>
  <si>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</si>
  <si>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</si>
  <si>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</si>
  <si>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</si>
  <si>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</si>
  <si>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</si>
  <si>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</si>
  <si>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</si>
  <si>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</si>
  <si>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</si>
  <si>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</si>
  <si>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</si>
  <si>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</si>
  <si>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</si>
  <si>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</si>
  <si>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</si>
  <si>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</si>
  <si>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</si>
  <si>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</si>
  <si>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</si>
  <si>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</si>
  <si>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</si>
  <si>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</si>
  <si>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</si>
  <si>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</si>
  <si>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</si>
  <si>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</si>
  <si>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</si>
  <si>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</si>
  <si>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</si>
  <si>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</si>
  <si>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</si>
  <si>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</si>
  <si>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</si>
  <si>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</si>
  <si>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</si>
  <si>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</si>
  <si>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</si>
  <si>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</si>
  <si>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</si>
  <si>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</si>
  <si>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</si>
  <si>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</si>
  <si>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</si>
  <si>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</si>
  <si>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</si>
  <si>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</si>
  <si>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</si>
  <si>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</si>
  <si>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</si>
  <si>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</si>
  <si>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</si>
  <si>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</si>
  <si>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</si>
  <si>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</si>
  <si>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</si>
  <si>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</si>
  <si>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</si>
  <si>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</si>
  <si>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</si>
  <si>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</si>
  <si>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</si>
  <si>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</si>
  <si>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</si>
  <si>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</si>
  <si>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</si>
  <si>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</si>
  <si>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</si>
  <si>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</si>
  <si>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</si>
  <si>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</si>
  <si>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</si>
  <si>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</si>
  <si>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</si>
  <si>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</si>
  <si>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</si>
  <si>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</si>
  <si>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</si>
  <si>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</si>
  <si>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</si>
  <si>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</si>
  <si>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</si>
  <si>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</si>
  <si>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</si>
  <si>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</si>
  <si>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</si>
  <si>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</si>
  <si>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</si>
  <si>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</si>
  <si>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</si>
  <si>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</si>
  <si>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</si>
  <si>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</si>
  <si>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</si>
  <si>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</si>
  <si>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</si>
  <si>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</si>
  <si>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</si>
  <si>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</si>
  <si>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</si>
  <si>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</si>
  <si>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</si>
  <si>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</si>
  <si>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</si>
  <si>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</si>
  <si>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</si>
  <si>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</si>
  <si>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</si>
  <si>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</si>
  <si>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</si>
  <si>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</si>
  <si>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</si>
  <si>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</si>
  <si>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</si>
  <si>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</si>
  <si>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</si>
  <si>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</si>
  <si>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</si>
  <si>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</si>
  <si>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</si>
  <si>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</si>
  <si>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</si>
  <si>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</si>
  <si>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</si>
  <si>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</si>
  <si>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</si>
  <si>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</si>
  <si>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</si>
  <si>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</si>
  <si>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</si>
  <si>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</si>
  <si>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</si>
  <si>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</si>
  <si>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</si>
  <si>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</si>
  <si>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</si>
  <si>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</si>
  <si>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</si>
  <si>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</si>
  <si>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</si>
  <si>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</si>
  <si>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</si>
  <si>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</si>
  <si>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</si>
  <si>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</si>
  <si>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</si>
  <si>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</si>
  <si>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</si>
  <si>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</si>
  <si>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</si>
  <si>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</si>
  <si>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</si>
  <si>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</si>
  <si>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</si>
  <si>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</si>
  <si>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</si>
  <si>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</si>
  <si>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</si>
  <si>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</si>
  <si>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</si>
  <si>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</si>
  <si>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</si>
  <si>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</si>
  <si>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</si>
  <si>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</si>
  <si>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</si>
  <si>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</si>
  <si>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</si>
  <si>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</si>
  <si>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</si>
  <si>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</si>
  <si>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</si>
  <si>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</si>
  <si>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</si>
  <si>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</si>
  <si>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</si>
  <si>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</si>
  <si>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</si>
  <si>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</si>
  <si>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</si>
  <si>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</si>
  <si>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</si>
  <si>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</si>
  <si>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</si>
  <si>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</si>
  <si>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</si>
  <si>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</si>
  <si>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</si>
  <si>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</si>
  <si>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</si>
  <si>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</si>
  <si>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</si>
  <si>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</si>
  <si>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</si>
  <si>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</si>
  <si>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</si>
  <si>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</si>
  <si>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</si>
  <si>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</si>
  <si>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</si>
  <si>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</si>
  <si>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</si>
  <si>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</si>
  <si>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</si>
  <si>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</si>
  <si>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</si>
  <si>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</si>
  <si>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</si>
  <si>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</si>
  <si>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</si>
  <si>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</si>
  <si>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</si>
  <si>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</si>
  <si>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</si>
  <si>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</si>
  <si>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</si>
  <si>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</si>
  <si>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</si>
  <si>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</si>
  <si>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</si>
  <si>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</si>
  <si>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</si>
  <si>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</si>
  <si>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</si>
  <si>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</si>
  <si>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</si>
  <si>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</si>
  <si>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</si>
  <si>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</si>
  <si>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</si>
  <si>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</si>
  <si>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</si>
  <si>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</si>
  <si>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</si>
  <si>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</si>
  <si>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</si>
  <si>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</si>
  <si>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</si>
  <si>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</si>
  <si>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</si>
  <si>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</si>
  <si>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</si>
  <si>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</si>
  <si>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</si>
  <si>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</si>
  <si>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</si>
  <si>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</si>
  <si>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</si>
  <si>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</si>
  <si>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</si>
  <si>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</si>
  <si>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</si>
  <si>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</si>
  <si>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</si>
  <si>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</si>
  <si>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</si>
  <si>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</si>
  <si>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</si>
  <si>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</si>
  <si>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</si>
  <si>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</si>
  <si>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</si>
  <si>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</si>
  <si>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</si>
  <si>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</si>
  <si>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</si>
  <si>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</si>
  <si>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</si>
  <si>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</si>
  <si>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</si>
  <si>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</si>
  <si>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</si>
  <si>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</si>
  <si>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</si>
  <si>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</si>
  <si>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</si>
  <si>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</si>
  <si>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</si>
  <si>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</si>
  <si>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</si>
  <si>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</si>
  <si>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</si>
  <si>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</si>
  <si>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</si>
  <si>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</si>
  <si>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</si>
  <si>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</si>
  <si>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</si>
  <si>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</si>
  <si>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</si>
  <si>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</si>
  <si>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</si>
  <si>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</si>
  <si>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</si>
  <si>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</si>
  <si>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</si>
  <si>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</si>
  <si>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</si>
  <si>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</si>
  <si>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</si>
  <si>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</si>
  <si>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</si>
  <si>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</si>
  <si>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</si>
  <si>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</si>
  <si>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</si>
  <si>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</si>
  <si>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</si>
  <si>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</si>
  <si>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</si>
  <si>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</si>
  <si>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</si>
  <si>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</si>
  <si>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</si>
  <si>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</si>
  <si>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</si>
  <si>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</si>
  <si>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</si>
  <si>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</si>
  <si>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</si>
  <si>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</si>
  <si>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</si>
  <si>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</si>
  <si>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</si>
  <si>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</si>
  <si>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</si>
  <si>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</si>
  <si>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</si>
  <si>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</si>
  <si>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</si>
  <si>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</si>
  <si>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</si>
  <si>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</si>
  <si>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</si>
  <si>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</si>
  <si>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</si>
  <si>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</si>
  <si>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</si>
  <si>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</si>
  <si>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</si>
  <si>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</si>
  <si>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</si>
  <si>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</si>
  <si>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</si>
  <si>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</si>
  <si>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</si>
  <si>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</si>
  <si>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</si>
  <si>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</si>
  <si>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</si>
  <si>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</si>
  <si>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</si>
  <si>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</si>
  <si>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</si>
  <si>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</si>
  <si>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</si>
  <si>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</si>
  <si>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</si>
  <si>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</si>
  <si>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</si>
  <si>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</si>
  <si>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</si>
  <si>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</si>
  <si>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</si>
  <si>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</si>
  <si>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</si>
  <si>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</si>
  <si>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</si>
  <si>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</si>
  <si>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</si>
  <si>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</si>
  <si>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</si>
  <si>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</si>
  <si>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</si>
  <si>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</si>
  <si>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</si>
  <si>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</si>
  <si>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</si>
  <si>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</si>
  <si>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</si>
  <si>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</si>
  <si>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</si>
  <si>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</si>
  <si>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</si>
  <si>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</si>
  <si>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</si>
  <si>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</si>
  <si>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</si>
  <si>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</si>
  <si>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</si>
  <si>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</si>
  <si>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</si>
  <si>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</si>
  <si>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</si>
  <si>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</si>
  <si>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</si>
  <si>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</si>
  <si>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</si>
  <si>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</si>
  <si>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</si>
  <si>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</si>
  <si>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</si>
  <si>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</si>
  <si>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</si>
  <si>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</si>
  <si>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</si>
  <si>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</si>
  <si>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</si>
  <si>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</si>
  <si>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</si>
  <si>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</si>
  <si>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</si>
  <si>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</si>
  <si>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</si>
  <si>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</si>
  <si>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</si>
  <si>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</si>
  <si>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</si>
  <si>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</si>
  <si>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</si>
  <si>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</si>
  <si>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</si>
  <si>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</si>
  <si>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</si>
  <si>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</si>
  <si>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</si>
  <si>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</si>
  <si>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</si>
  <si>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</si>
  <si>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</si>
  <si>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</si>
  <si>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</si>
  <si>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</si>
  <si>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</si>
  <si>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</si>
  <si>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</si>
  <si>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</si>
  <si>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</si>
  <si>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</si>
  <si>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</si>
  <si>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</si>
  <si>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</si>
  <si>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</si>
  <si>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</si>
  <si>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</si>
  <si>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</si>
  <si>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</si>
  <si>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</si>
  <si>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</si>
  <si>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</si>
  <si>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</si>
  <si>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</si>
  <si>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</si>
  <si>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</si>
  <si>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</si>
  <si>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</si>
  <si>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</si>
  <si>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</si>
  <si>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</si>
  <si>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</si>
  <si>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</si>
  <si>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</si>
  <si>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</si>
  <si>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</si>
  <si>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</si>
  <si>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</si>
  <si>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</si>
  <si>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</si>
  <si>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</si>
  <si>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</si>
  <si>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</si>
  <si>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</si>
  <si>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</si>
  <si>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</si>
  <si>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</si>
  <si>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</si>
  <si>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</si>
  <si>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</si>
  <si>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</si>
  <si>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</si>
  <si>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</si>
  <si>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</si>
  <si>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</si>
  <si>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</si>
  <si>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</si>
  <si>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</si>
  <si>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</si>
  <si>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</si>
  <si>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</si>
  <si>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</si>
  <si>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</si>
  <si>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</si>
  <si>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</si>
  <si>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</si>
  <si>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</si>
  <si>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</si>
  <si>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</si>
  <si>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</si>
  <si>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</si>
  <si>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</si>
  <si>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</si>
  <si>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</si>
  <si>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</si>
  <si>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</si>
  <si>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</si>
  <si>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</si>
  <si>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</si>
  <si>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</si>
  <si>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</si>
  <si>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</si>
  <si>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</si>
  <si>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</si>
  <si>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</si>
  <si>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</si>
  <si>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</si>
  <si>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</si>
  <si>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</si>
  <si>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</si>
  <si>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</si>
  <si>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</si>
  <si>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</si>
  <si>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</si>
  <si>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</si>
  <si>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</si>
  <si>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</si>
  <si>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</si>
  <si>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</si>
  <si>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</si>
  <si>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</si>
  <si>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</si>
  <si>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</si>
  <si>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</si>
  <si>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</si>
  <si>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</si>
  <si>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</si>
  <si>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</si>
  <si>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</si>
  <si>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</si>
  <si>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</si>
  <si>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</si>
  <si>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</si>
  <si>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</si>
  <si>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</si>
  <si>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</si>
  <si>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</si>
  <si>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</si>
  <si>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</si>
  <si>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</si>
  <si>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</si>
  <si>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</si>
  <si>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</si>
  <si>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</si>
  <si>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</si>
  <si>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</si>
  <si>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</si>
  <si>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</si>
  <si>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</si>
  <si>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</si>
  <si>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</si>
  <si>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</si>
  <si>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</si>
  <si>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</si>
  <si>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</si>
  <si>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</si>
  <si>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</si>
  <si>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</si>
  <si>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</si>
  <si>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</si>
  <si>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</si>
  <si>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</si>
  <si>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</si>
  <si>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</si>
  <si>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</si>
  <si>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</si>
  <si>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</si>
  <si>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</si>
  <si>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</si>
  <si>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</si>
  <si>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</si>
  <si>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</si>
  <si>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</si>
  <si>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</si>
  <si>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</si>
  <si>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</si>
  <si>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</si>
  <si>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</si>
  <si>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</si>
  <si>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</si>
  <si>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</si>
  <si>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</si>
  <si>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</si>
  <si>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</si>
  <si>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</si>
  <si>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</si>
  <si>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</si>
  <si>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</si>
  <si>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</si>
  <si>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</si>
  <si>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</si>
  <si>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</si>
  <si>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</si>
  <si>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</si>
  <si>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</si>
  <si>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</si>
  <si>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</si>
  <si>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</si>
  <si>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</si>
  <si>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</si>
  <si>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</si>
  <si>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</si>
  <si>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</si>
  <si>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</si>
  <si>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</si>
  <si>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</si>
  <si>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</si>
  <si>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</si>
  <si>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</si>
  <si>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</si>
  <si>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</si>
  <si>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</si>
  <si>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</si>
  <si>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</si>
  <si>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</si>
  <si>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</si>
  <si>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</si>
  <si>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</si>
  <si>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</si>
  <si>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</si>
  <si>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</si>
  <si>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</si>
  <si>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</si>
  <si>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</si>
  <si>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</si>
  <si>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</si>
  <si>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</si>
  <si>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</si>
  <si>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</si>
  <si>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</si>
  <si>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</si>
  <si>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</si>
  <si>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</si>
  <si>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</si>
  <si>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</si>
  <si>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</si>
  <si>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</si>
  <si>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</si>
  <si>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</si>
  <si>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</si>
  <si>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</si>
  <si>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</si>
  <si>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</si>
  <si>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</si>
  <si>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</si>
  <si>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</si>
  <si>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</si>
  <si>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</si>
  <si>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</si>
  <si>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</si>
  <si>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</si>
  <si>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</si>
  <si>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</si>
  <si>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</si>
  <si>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</si>
  <si>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</si>
  <si>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</si>
  <si>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</si>
  <si>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</si>
  <si>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</si>
  <si>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</si>
  <si>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</si>
  <si>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</si>
  <si>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</si>
  <si>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</si>
  <si>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</si>
  <si>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</si>
  <si>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</si>
  <si>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</si>
  <si>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</si>
  <si>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</si>
  <si>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</si>
  <si>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</si>
  <si>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</si>
  <si>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</si>
  <si>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</si>
  <si>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</si>
  <si>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</si>
  <si>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</si>
  <si>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</si>
  <si>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</si>
  <si>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</si>
  <si>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</si>
  <si>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</si>
  <si>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</si>
  <si>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</si>
  <si>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</si>
  <si>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</si>
  <si>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</si>
  <si>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</si>
  <si>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</si>
  <si>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</si>
  <si>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</si>
  <si>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</si>
  <si>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</si>
  <si>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</si>
  <si>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</si>
  <si>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</si>
  <si>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</si>
  <si>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</si>
  <si>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</si>
  <si>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</si>
  <si>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</si>
  <si>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</si>
  <si>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</si>
  <si>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</si>
  <si>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</si>
  <si>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</si>
  <si>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</si>
  <si>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</si>
  <si>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</si>
  <si>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</si>
  <si>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</si>
  <si>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</si>
  <si>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</si>
  <si>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</si>
  <si>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</si>
  <si>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</si>
  <si>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</si>
  <si>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</si>
  <si>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</si>
  <si>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</si>
  <si>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</si>
  <si>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</si>
  <si>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</si>
  <si>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</si>
  <si>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</si>
  <si>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</si>
  <si>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</si>
  <si>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</si>
  <si>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</si>
  <si>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</si>
  <si>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</si>
  <si>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</si>
  <si>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</si>
  <si>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</si>
  <si>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</si>
  <si>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</si>
  <si>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</si>
  <si>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</si>
  <si>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</si>
  <si>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</si>
  <si>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</si>
  <si>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</si>
  <si>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</si>
  <si>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</si>
  <si>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</si>
  <si>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</si>
  <si>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</si>
  <si>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</si>
  <si>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</si>
  <si>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</si>
  <si>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</si>
  <si>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</si>
  <si>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</si>
  <si>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</si>
  <si>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</si>
  <si>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</si>
  <si>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</si>
  <si>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</si>
  <si>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</si>
  <si>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</si>
  <si>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</si>
  <si>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</si>
  <si>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</si>
  <si>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</si>
  <si>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</si>
  <si>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</si>
  <si>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</si>
  <si>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</si>
  <si>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</si>
  <si>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</si>
  <si>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</si>
  <si>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</si>
  <si>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</si>
  <si>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</si>
  <si>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</si>
  <si>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</si>
  <si>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</si>
  <si>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</si>
  <si>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</si>
  <si>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</si>
  <si>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</si>
  <si>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</si>
  <si>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</si>
  <si>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</si>
  <si>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</si>
  <si>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</si>
  <si>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</si>
  <si>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</si>
  <si>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</si>
  <si>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</si>
  <si>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</si>
  <si>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</si>
  <si>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</si>
  <si>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</si>
  <si>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</si>
  <si>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</si>
  <si>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</si>
  <si>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</si>
  <si>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</si>
  <si>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</si>
  <si>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</si>
  <si>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</si>
  <si>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</si>
  <si>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</si>
  <si>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</si>
  <si>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</si>
  <si>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</si>
  <si>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</si>
  <si>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</si>
  <si>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</si>
  <si>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</si>
  <si>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</si>
  <si>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</si>
  <si>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</si>
  <si>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</si>
  <si>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</si>
  <si>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</si>
  <si>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</si>
  <si>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</si>
  <si>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</si>
  <si>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</si>
  <si>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</si>
  <si>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</si>
  <si>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</si>
  <si>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</si>
  <si>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</si>
  <si>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</si>
  <si>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</si>
  <si>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</si>
  <si>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</si>
  <si>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</si>
  <si>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</si>
  <si>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</si>
  <si>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</si>
  <si>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</si>
  <si>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</si>
  <si>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</si>
  <si>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</si>
  <si>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</si>
  <si>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</si>
  <si>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</si>
  <si>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</si>
  <si>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</si>
  <si>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</si>
  <si>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</si>
  <si>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</si>
  <si>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</si>
  <si>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</si>
  <si>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</si>
  <si>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</si>
  <si>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</si>
  <si>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</si>
  <si>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</si>
  <si>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</si>
  <si>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</si>
  <si>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</si>
  <si>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</si>
  <si>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</si>
  <si>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</si>
  <si>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</si>
  <si>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</si>
  <si>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</si>
  <si>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</si>
  <si>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</si>
  <si>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</si>
  <si>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</si>
  <si>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</si>
  <si>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</si>
  <si>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</si>
  <si>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</si>
  <si>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</si>
  <si>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</si>
  <si>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</si>
  <si>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</si>
  <si>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</si>
  <si>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</si>
  <si>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</si>
  <si>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</si>
  <si>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</si>
  <si>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</si>
  <si>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</si>
  <si>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</si>
  <si>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</si>
  <si>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</si>
  <si>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</si>
  <si>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</si>
  <si>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</si>
  <si>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</si>
  <si>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</si>
  <si>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</si>
  <si>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</si>
  <si>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</si>
  <si>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</si>
  <si>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</si>
  <si>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</si>
  <si>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</si>
  <si>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</si>
  <si>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</si>
  <si>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</si>
  <si>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</si>
  <si>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</si>
  <si>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</si>
  <si>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</si>
  <si>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</si>
  <si>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</si>
  <si>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</si>
  <si>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</si>
  <si>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</si>
  <si>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</si>
  <si>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</si>
  <si>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</si>
  <si>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</si>
  <si>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</si>
  <si>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</si>
  <si>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</si>
  <si>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</si>
  <si>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</si>
  <si>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</si>
  <si>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</si>
  <si>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</si>
  <si>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</si>
  <si>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</si>
  <si>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</si>
  <si>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</si>
  <si>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</si>
  <si>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</si>
  <si>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</si>
  <si>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</si>
  <si>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</si>
  <si>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</si>
  <si>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</si>
  <si>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</si>
  <si>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</si>
  <si>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</si>
  <si>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</si>
  <si>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</si>
  <si>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</si>
  <si>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</si>
  <si>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</si>
  <si>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</si>
  <si>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</si>
  <si>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</si>
  <si>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</si>
  <si>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</si>
  <si>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</si>
  <si>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</si>
  <si>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</si>
  <si>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</si>
  <si>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</si>
  <si>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</si>
  <si>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</si>
  <si>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</si>
  <si>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</si>
  <si>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</si>
  <si>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</si>
  <si>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</si>
  <si>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</si>
  <si>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</si>
  <si>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</si>
  <si>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</si>
  <si>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</si>
  <si>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</si>
  <si>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</si>
  <si>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</si>
  <si>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</si>
  <si>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</si>
  <si>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</si>
  <si>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</si>
  <si>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</si>
  <si>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</si>
  <si>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</si>
  <si>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</si>
  <si>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</si>
  <si>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</si>
  <si>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</si>
  <si>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</si>
  <si>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</si>
  <si>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</si>
  <si>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</si>
  <si>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</si>
  <si>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</si>
  <si>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</si>
  <si>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</si>
  <si>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</si>
  <si>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</si>
  <si>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</si>
  <si>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</si>
  <si>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</si>
  <si>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</si>
  <si>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</si>
  <si>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</si>
  <si>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</si>
  <si>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</si>
  <si>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</si>
  <si>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</si>
  <si>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</si>
  <si>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</si>
  <si>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</si>
  <si>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</si>
  <si>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</si>
  <si>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</si>
  <si>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</si>
  <si>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</si>
  <si>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</si>
  <si>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</si>
  <si>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</si>
  <si>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</si>
  <si>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</si>
  <si>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</si>
  <si>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</si>
  <si>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</si>
  <si>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</si>
  <si>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</si>
  <si>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</si>
  <si>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</si>
  <si>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</si>
  <si>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</si>
  <si>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</si>
  <si>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</si>
  <si>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</si>
  <si>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</si>
  <si>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</si>
  <si>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</si>
  <si>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</si>
  <si>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</si>
  <si>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</si>
  <si>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</si>
  <si>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</si>
  <si>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</si>
  <si>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</si>
  <si>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</si>
  <si>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</si>
  <si>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</si>
  <si>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</si>
  <si>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</si>
  <si>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</si>
  <si>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</si>
  <si>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</si>
  <si>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</si>
  <si>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</si>
  <si>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</si>
  <si>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</si>
  <si>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</si>
  <si>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</si>
  <si>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</si>
  <si>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</si>
  <si>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</si>
  <si>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</si>
  <si>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</si>
  <si>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</si>
  <si>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</si>
  <si>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</si>
  <si>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</si>
  <si>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</si>
  <si>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</si>
  <si>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</si>
  <si>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</si>
  <si>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</si>
  <si>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</si>
  <si>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</si>
  <si>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</si>
  <si>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</si>
  <si>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</si>
  <si>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</si>
  <si>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</si>
  <si>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</si>
  <si>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</si>
  <si>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</si>
  <si>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</si>
  <si>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</si>
  <si>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</si>
  <si>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</si>
  <si>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</si>
  <si>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</si>
  <si>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</si>
  <si>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</si>
  <si>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</si>
  <si>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</si>
  <si>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</si>
  <si>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</si>
  <si>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</si>
  <si>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</si>
  <si>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</si>
  <si>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</si>
  <si>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</si>
  <si>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</si>
  <si>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</si>
  <si>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</si>
  <si>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</si>
  <si>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</si>
  <si>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</si>
  <si>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</si>
  <si>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</si>
  <si>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</si>
  <si>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</si>
  <si>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</si>
  <si>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</si>
  <si>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</si>
  <si>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</si>
  <si>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</si>
  <si>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</si>
  <si>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</si>
  <si>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</si>
  <si>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</si>
  <si>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</si>
  <si>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</si>
  <si>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</si>
  <si>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</si>
  <si>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</si>
  <si>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</si>
  <si>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</si>
  <si>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</si>
  <si>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</si>
  <si>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</si>
  <si>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</si>
  <si>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</si>
  <si>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</si>
  <si>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</si>
  <si>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</si>
  <si>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</si>
  <si>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</si>
  <si>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</si>
  <si>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</si>
  <si>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</si>
  <si>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</si>
  <si>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</si>
  <si>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</si>
  <si>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</si>
  <si>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</si>
  <si>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</si>
  <si>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</si>
  <si>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</si>
  <si>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</si>
  <si>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</si>
  <si>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</si>
  <si>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</si>
  <si>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</si>
  <si>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</si>
  <si>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</si>
  <si>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</si>
  <si>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</si>
  <si>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</si>
  <si>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</si>
  <si>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</si>
  <si>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</si>
  <si>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</si>
  <si>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</si>
  <si>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</si>
  <si>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</si>
  <si>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</si>
  <si>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</si>
  <si>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</si>
  <si>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</si>
  <si>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</si>
  <si>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</si>
  <si>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</si>
  <si>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</si>
  <si>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</si>
  <si>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</si>
  <si>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</si>
  <si>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</si>
  <si>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</si>
  <si>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</si>
  <si>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</si>
  <si>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</si>
  <si>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</si>
  <si>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</si>
  <si>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</si>
  <si>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</si>
  <si>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</si>
  <si>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</si>
  <si>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</si>
  <si>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</si>
  <si>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</si>
  <si>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</si>
  <si>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</si>
  <si>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</si>
  <si>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</si>
  <si>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</si>
  <si>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</si>
  <si>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</si>
  <si>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</si>
  <si>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</si>
  <si>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</si>
  <si>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</si>
  <si>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</si>
  <si>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</si>
  <si>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</si>
  <si>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</si>
  <si>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</si>
  <si>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</si>
  <si>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</si>
  <si>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</si>
  <si>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</si>
  <si>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</si>
  <si>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</si>
  <si>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</si>
  <si>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</si>
  <si>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</si>
  <si>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</si>
  <si>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</si>
  <si>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</si>
  <si>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</si>
  <si>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</si>
  <si>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</si>
  <si>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</si>
  <si>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</si>
  <si>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</si>
  <si>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</si>
  <si>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</si>
  <si>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</si>
  <si>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</si>
  <si>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</si>
  <si>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</si>
  <si>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</si>
  <si>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</si>
  <si>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</si>
  <si>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</si>
  <si>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</si>
  <si>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</si>
  <si>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</si>
  <si>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</si>
  <si>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</si>
  <si>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</si>
  <si>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</si>
  <si>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</si>
  <si>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</si>
  <si>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</si>
  <si>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</si>
  <si>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</si>
  <si>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</si>
  <si>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</si>
  <si>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</si>
  <si>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</si>
  <si>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</si>
  <si>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</si>
  <si>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</si>
  <si>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</si>
  <si>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</si>
  <si>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</si>
  <si>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</si>
  <si>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</si>
  <si>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</si>
  <si>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</si>
  <si>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</si>
  <si>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</si>
  <si>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</si>
  <si>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</si>
  <si>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</si>
  <si>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</si>
  <si>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</si>
  <si>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</si>
  <si>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</si>
  <si>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</si>
  <si>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</si>
  <si>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</si>
  <si>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</si>
  <si>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</si>
  <si>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</si>
  <si>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</si>
  <si>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</si>
  <si>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</si>
  <si>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</si>
  <si>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</si>
  <si>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</si>
  <si>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</si>
  <si>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</si>
  <si>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</si>
  <si>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</si>
  <si>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</si>
  <si>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</si>
  <si>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</si>
  <si>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</si>
  <si>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</si>
  <si>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</si>
  <si>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</si>
  <si>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</si>
  <si>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</si>
  <si>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</si>
  <si>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</si>
  <si>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</si>
  <si>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</si>
  <si>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</si>
  <si>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</si>
  <si>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</si>
  <si>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</si>
  <si>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</si>
  <si>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</si>
  <si>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</si>
  <si>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</si>
  <si>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</si>
  <si>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</si>
  <si>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</si>
  <si>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</si>
  <si>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</si>
  <si>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</si>
  <si>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</si>
  <si>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</si>
  <si>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</si>
  <si>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</si>
  <si>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</si>
  <si>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</si>
  <si>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</si>
  <si>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</si>
  <si>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</si>
  <si>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</si>
  <si>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</si>
  <si>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</si>
  <si>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</si>
  <si>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</si>
  <si>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</si>
  <si>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</si>
  <si>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</si>
  <si>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</si>
  <si>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</si>
  <si>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</si>
  <si>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</si>
  <si>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</si>
  <si>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</si>
  <si>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</si>
  <si>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</si>
  <si>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</si>
  <si>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</si>
  <si>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</si>
  <si>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</si>
  <si>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</si>
  <si>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</si>
  <si>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</si>
  <si>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</si>
  <si>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</si>
  <si>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</si>
  <si>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</si>
  <si>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</si>
  <si>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</si>
  <si>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</si>
  <si>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</si>
  <si>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</si>
  <si>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</si>
  <si>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</si>
  <si>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</si>
  <si>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</si>
  <si>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</si>
  <si>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</si>
  <si>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</si>
  <si>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</si>
  <si>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</si>
  <si>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</si>
  <si>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</si>
  <si>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</si>
  <si>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</si>
  <si>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</si>
  <si>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</si>
  <si>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</si>
  <si>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</si>
  <si>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</si>
  <si>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</si>
  <si>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</si>
  <si>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</si>
  <si>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</si>
  <si>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</si>
  <si>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</si>
  <si>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</si>
  <si>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</si>
  <si>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</si>
  <si>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</si>
  <si>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</si>
  <si>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</si>
  <si>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</si>
  <si>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</si>
  <si>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</si>
  <si>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</si>
  <si>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</si>
  <si>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</si>
  <si>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</si>
  <si>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</si>
  <si>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</si>
  <si>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</si>
  <si>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</si>
  <si>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</si>
  <si>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</si>
  <si>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</si>
  <si>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</si>
  <si>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</si>
  <si>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</si>
  <si>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</si>
  <si>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</si>
  <si>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</si>
  <si>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</si>
  <si>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</si>
  <si>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</si>
  <si>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</si>
  <si>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</si>
  <si>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</si>
  <si>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</si>
  <si>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</si>
  <si>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</si>
  <si>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</si>
  <si>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</si>
  <si>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</si>
  <si>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</si>
  <si>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</si>
  <si>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</si>
  <si>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</si>
  <si>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</si>
  <si>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</si>
  <si>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</si>
  <si>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</si>
  <si>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</si>
  <si>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</si>
  <si>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</si>
  <si>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</si>
  <si>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</si>
  <si>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</si>
  <si>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</si>
  <si>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</si>
  <si>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</si>
  <si>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</si>
  <si>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</si>
  <si>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</si>
  <si>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</si>
  <si>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</si>
  <si>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</si>
  <si>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</si>
  <si>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</si>
  <si>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</si>
  <si>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</si>
  <si>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</si>
  <si>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</si>
  <si>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</si>
  <si>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</si>
  <si>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</si>
  <si>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</si>
  <si>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</si>
  <si>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</si>
  <si>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</si>
  <si>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</si>
  <si>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</si>
  <si>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</si>
  <si>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</si>
  <si>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</si>
  <si>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</si>
  <si>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</si>
  <si>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</si>
  <si>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</si>
  <si>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</si>
  <si>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</si>
  <si>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</si>
  <si>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</si>
  <si>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</si>
  <si>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</si>
  <si>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</si>
  <si>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</si>
  <si>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</si>
  <si>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</si>
  <si>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</si>
  <si>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</si>
  <si>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</si>
  <si>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</si>
  <si>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</si>
  <si>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</si>
  <si>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</si>
  <si>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</si>
  <si>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</si>
  <si>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</si>
  <si>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</si>
  <si>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</si>
  <si>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</si>
  <si>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</si>
  <si>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</si>
  <si>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</si>
  <si>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</si>
  <si>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</si>
  <si>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</si>
  <si>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</si>
  <si>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</si>
  <si>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</si>
  <si>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</si>
  <si>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</si>
  <si>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</si>
  <si>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</si>
  <si>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</si>
  <si>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</si>
  <si>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</si>
  <si>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</si>
  <si>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</si>
  <si>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</si>
  <si>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</si>
  <si>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</si>
  <si>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</si>
  <si>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</si>
  <si>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</si>
  <si>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</si>
  <si>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</si>
  <si>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</si>
  <si>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</si>
  <si>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</si>
  <si>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</si>
  <si>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</si>
  <si>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</si>
  <si>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</si>
  <si>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</si>
  <si>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</si>
  <si>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</si>
  <si>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</si>
  <si>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</si>
  <si>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</si>
  <si>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</si>
  <si>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</si>
  <si>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</si>
  <si>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</si>
  <si>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</si>
  <si>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</si>
  <si>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</si>
  <si>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</si>
  <si>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</si>
  <si>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</si>
  <si>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</si>
  <si>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</si>
  <si>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</si>
  <si>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</si>
  <si>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</si>
  <si>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</si>
  <si>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</si>
  <si>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</si>
  <si>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</si>
  <si>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</si>
  <si>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</si>
  <si>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</si>
  <si>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</si>
  <si>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</si>
  <si>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</si>
  <si>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</si>
  <si>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</si>
  <si>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</si>
  <si>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</si>
  <si>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</si>
  <si>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</si>
  <si>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</si>
  <si>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</si>
  <si>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</si>
  <si>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</si>
  <si>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</si>
  <si>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</si>
  <si>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</si>
  <si>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</si>
  <si>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</si>
  <si>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</si>
  <si>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</si>
  <si>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</si>
  <si>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</si>
  <si>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</si>
  <si>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</si>
  <si>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</si>
  <si>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</si>
  <si>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</si>
  <si>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</si>
  <si>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</si>
  <si>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</si>
  <si>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</si>
  <si>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</si>
  <si>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</si>
  <si>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</si>
  <si>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</si>
  <si>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</si>
  <si>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</si>
  <si>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</si>
  <si>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</si>
  <si>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</si>
  <si>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</si>
  <si>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</si>
  <si>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</si>
  <si>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</si>
  <si>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</si>
  <si>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</si>
  <si>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</si>
  <si>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</si>
  <si>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</si>
  <si>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</si>
  <si>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</si>
  <si>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</si>
  <si>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</si>
  <si>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</si>
  <si>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</si>
  <si>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</si>
  <si>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</si>
  <si>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</si>
  <si>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</si>
  <si>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</si>
  <si>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</si>
  <si>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</si>
  <si>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</si>
  <si>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</si>
  <si>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</si>
  <si>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</si>
  <si>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</si>
  <si>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</si>
  <si>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</si>
  <si>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</si>
  <si>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</si>
  <si>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</si>
  <si>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</si>
  <si>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</si>
  <si>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</si>
  <si>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</si>
  <si>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</si>
  <si>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</si>
  <si>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</si>
  <si>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</si>
  <si>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</si>
  <si>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</si>
  <si>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</si>
  <si>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</si>
  <si>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</si>
  <si>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</si>
  <si>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</si>
  <si>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</si>
  <si>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</si>
  <si>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</si>
  <si>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</si>
  <si>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</si>
  <si>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</si>
  <si>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</si>
  <si>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</si>
  <si>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</si>
  <si>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</si>
  <si>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</si>
  <si>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</si>
  <si>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</si>
  <si>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</si>
  <si>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</si>
  <si>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</si>
  <si>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</si>
  <si>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</si>
  <si>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</si>
  <si>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</si>
  <si>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</si>
  <si>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</si>
  <si>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</si>
  <si>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</si>
  <si>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</si>
  <si>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</si>
  <si>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</si>
  <si>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</si>
  <si>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</si>
  <si>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</si>
  <si>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</si>
  <si>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</si>
  <si>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</si>
  <si>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</si>
  <si>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</si>
  <si>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</si>
  <si>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</si>
  <si>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</si>
  <si>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</si>
  <si>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</si>
  <si>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</si>
  <si>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</si>
  <si>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</si>
  <si>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</si>
  <si>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</si>
  <si>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</si>
  <si>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</si>
  <si>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</si>
  <si>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</si>
  <si>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</si>
  <si>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</si>
  <si>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</si>
  <si>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</si>
  <si>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</si>
  <si>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</si>
  <si>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</si>
  <si>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</si>
  <si>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</si>
  <si>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</si>
  <si>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</si>
  <si>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</si>
  <si>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</si>
  <si>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</si>
  <si>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</si>
  <si>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</si>
  <si>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</si>
  <si>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</si>
  <si>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</si>
  <si>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</si>
  <si>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</si>
  <si>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</si>
  <si>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</si>
  <si>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</si>
  <si>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</si>
  <si>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</si>
  <si>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</si>
  <si>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</si>
  <si>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</si>
  <si>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</si>
  <si>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</si>
  <si>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</si>
  <si>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</si>
  <si>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</si>
  <si>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</si>
  <si>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</si>
  <si>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</si>
  <si>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</si>
  <si>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</si>
  <si>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</si>
  <si>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</si>
  <si>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</si>
  <si>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</si>
  <si>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</si>
  <si>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</si>
  <si>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</si>
  <si>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</si>
  <si>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</si>
  <si>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</si>
  <si>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</si>
  <si>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</si>
  <si>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</si>
  <si>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</si>
  <si>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</si>
  <si>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</si>
  <si>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</si>
  <si>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</si>
  <si>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</si>
  <si>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</si>
  <si>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</si>
  <si>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</si>
  <si>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</si>
  <si>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</si>
  <si>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</si>
  <si>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</si>
  <si>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</si>
  <si>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</si>
  <si>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</si>
  <si>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</si>
  <si>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</si>
  <si>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</si>
  <si>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</si>
  <si>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</si>
  <si>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</si>
  <si>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</si>
  <si>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</si>
  <si>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</si>
  <si>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</si>
  <si>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</si>
  <si>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</si>
  <si>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</si>
  <si>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</si>
  <si>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</si>
  <si>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</si>
  <si>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</si>
  <si>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</si>
  <si>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</si>
  <si>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</si>
  <si>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</si>
  <si>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</si>
  <si>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</si>
  <si>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</si>
  <si>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</si>
  <si>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</si>
  <si>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</si>
  <si>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</si>
  <si>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</si>
  <si>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</si>
  <si>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</si>
  <si>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</si>
  <si>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</si>
  <si>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</si>
  <si>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</si>
  <si>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</si>
  <si>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</si>
  <si>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</si>
  <si>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</si>
  <si>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</si>
  <si>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</si>
  <si>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</si>
  <si>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</si>
  <si>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</si>
  <si>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</si>
  <si>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</si>
  <si>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</si>
  <si>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</si>
  <si>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</si>
  <si>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</si>
  <si>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</si>
  <si>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</si>
  <si>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</si>
  <si>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</si>
  <si>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</si>
  <si>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</si>
  <si>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</si>
  <si>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</si>
  <si>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</si>
  <si>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</si>
  <si>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</si>
  <si>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</si>
  <si>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</si>
  <si>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</si>
  <si>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</si>
  <si>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</si>
  <si>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</si>
  <si>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</si>
  <si>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</si>
  <si>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</si>
  <si>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</si>
  <si>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</si>
  <si>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</si>
  <si>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</si>
  <si>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</si>
  <si>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</si>
  <si>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</si>
  <si>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</si>
  <si>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</si>
  <si>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</si>
  <si>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</si>
  <si>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</si>
  <si>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</si>
  <si>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</si>
  <si>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</si>
  <si>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</si>
  <si>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</si>
  <si>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</si>
  <si>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</si>
  <si>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</si>
  <si>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</si>
  <si>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</si>
  <si>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</si>
  <si>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</si>
  <si>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</si>
  <si>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</si>
  <si>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</si>
  <si>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</si>
  <si>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</si>
  <si>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</si>
  <si>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</si>
  <si>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</si>
  <si>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</si>
  <si>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</si>
  <si>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</si>
  <si>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</si>
  <si>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</si>
  <si>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</si>
  <si>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</si>
  <si>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</si>
  <si>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</si>
  <si>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</si>
  <si>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</si>
  <si>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</si>
  <si>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</si>
  <si>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</si>
  <si>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</si>
  <si>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</si>
  <si>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</si>
  <si>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</si>
  <si>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</si>
  <si>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</si>
  <si>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</si>
  <si>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</si>
  <si>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</si>
  <si>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</si>
  <si>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</si>
  <si>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</si>
  <si>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</si>
  <si>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</si>
  <si>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</si>
  <si>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</si>
  <si>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</si>
  <si>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</si>
  <si>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</si>
  <si>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</si>
  <si>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</si>
  <si>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</si>
  <si>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</si>
  <si>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</si>
  <si>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</si>
  <si>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</si>
  <si>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</si>
  <si>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</si>
  <si>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</si>
  <si>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</si>
  <si>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</si>
  <si>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</si>
  <si>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</si>
  <si>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</si>
  <si>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</si>
  <si>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</si>
  <si>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</si>
  <si>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</si>
  <si>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</si>
  <si>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</si>
  <si>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</si>
  <si>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</si>
  <si>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</si>
  <si>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</si>
  <si>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</si>
  <si>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</si>
  <si>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</si>
  <si>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</si>
  <si>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</si>
  <si>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</si>
  <si>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</si>
  <si>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</si>
  <si>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</si>
  <si>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</si>
  <si>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</si>
  <si>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</si>
  <si>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</si>
  <si>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</si>
  <si>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</si>
  <si>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</si>
  <si>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</si>
  <si>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</si>
  <si>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</si>
  <si>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</si>
  <si>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</si>
  <si>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</si>
  <si>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</si>
  <si>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</si>
  <si>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</si>
  <si>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</si>
  <si>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</si>
  <si>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</si>
  <si>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</si>
  <si>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</si>
  <si>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</si>
  <si>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</si>
  <si>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</si>
  <si>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</si>
  <si>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</si>
  <si>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</si>
  <si>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</si>
  <si>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</si>
  <si>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</si>
  <si>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</si>
  <si>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</si>
  <si>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</si>
  <si>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</si>
  <si>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</si>
  <si>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</si>
  <si>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</si>
  <si>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</si>
  <si>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</si>
  <si>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</si>
  <si>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</si>
  <si>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</si>
  <si>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</si>
  <si>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</si>
  <si>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</si>
  <si>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</si>
  <si>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</si>
  <si>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</si>
  <si>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</si>
  <si>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</si>
  <si>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</si>
  <si>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</si>
  <si>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</si>
  <si>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</si>
  <si>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</si>
  <si>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</si>
  <si>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</si>
  <si>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</si>
  <si>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</si>
  <si>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</si>
  <si>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</si>
  <si>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</si>
  <si>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</si>
  <si>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</si>
  <si>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</si>
  <si>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</si>
  <si>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</si>
  <si>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</si>
  <si>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</si>
  <si>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</si>
  <si>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</si>
  <si>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</si>
  <si>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</si>
  <si>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</si>
  <si>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</si>
  <si>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</si>
  <si>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</si>
  <si>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</si>
  <si>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</si>
  <si>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</si>
  <si>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</si>
  <si>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</si>
  <si>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</si>
  <si>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</si>
  <si>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</si>
  <si>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</si>
  <si>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</si>
  <si>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</si>
  <si>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</si>
  <si>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</si>
  <si>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</si>
  <si>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</si>
  <si>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</si>
  <si>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</si>
  <si>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</si>
  <si>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</si>
  <si>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</si>
  <si>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</si>
  <si>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</si>
  <si>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</si>
  <si>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</si>
  <si>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</si>
  <si>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</si>
  <si>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</si>
  <si>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</si>
  <si>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</si>
  <si>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</si>
  <si>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</si>
  <si>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</si>
  <si>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</si>
  <si>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</si>
  <si>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</si>
  <si>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</si>
  <si>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</si>
  <si>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</si>
  <si>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</si>
  <si>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</si>
  <si>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</si>
  <si>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</si>
  <si>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</si>
  <si>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</si>
  <si>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</si>
  <si>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</si>
  <si>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</si>
  <si>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</si>
  <si>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</si>
  <si>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</si>
  <si>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</si>
  <si>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</si>
  <si>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</si>
  <si>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</si>
  <si>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</si>
  <si>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</si>
  <si>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</si>
  <si>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</si>
  <si>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</si>
  <si>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</si>
  <si>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</si>
  <si>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</si>
  <si>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</si>
  <si>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</si>
  <si>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</si>
  <si>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</si>
  <si>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</si>
  <si>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</si>
  <si>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</si>
  <si>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</si>
  <si>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</si>
  <si>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</si>
  <si>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</si>
  <si>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</si>
  <si>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</si>
  <si>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</si>
  <si>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</si>
  <si>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</si>
  <si>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</si>
  <si>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</si>
  <si>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</si>
  <si>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</si>
  <si>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</si>
  <si>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</si>
  <si>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</si>
  <si>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</si>
  <si>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</si>
  <si>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</si>
  <si>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</si>
  <si>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</si>
  <si>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</si>
  <si>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</si>
  <si>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</si>
  <si>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</si>
  <si>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</si>
  <si>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</si>
  <si>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</si>
  <si>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</si>
  <si>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</si>
  <si>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</si>
  <si>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</si>
  <si>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</si>
  <si>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</si>
  <si>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</si>
  <si>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</si>
  <si>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</si>
  <si>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</si>
  <si>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</si>
  <si>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</si>
  <si>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</si>
  <si>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</si>
  <si>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</si>
  <si>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</si>
  <si>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</si>
  <si>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</si>
  <si>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</si>
  <si>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</si>
  <si>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</si>
  <si>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</si>
  <si>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</si>
  <si>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</si>
  <si>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</si>
  <si>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</si>
  <si>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</si>
  <si>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</si>
  <si>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</si>
  <si>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</si>
  <si>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</si>
  <si>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</si>
  <si>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</si>
  <si>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</si>
  <si>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</si>
  <si>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</si>
  <si>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</si>
  <si>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</si>
  <si>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</si>
  <si>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</si>
  <si>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</si>
  <si>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</si>
  <si>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</si>
  <si>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</si>
  <si>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</si>
  <si>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</si>
  <si>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</si>
  <si>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</si>
  <si>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</si>
  <si>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</si>
  <si>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</si>
  <si>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</si>
  <si>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</si>
  <si>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</si>
  <si>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</si>
  <si>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</si>
  <si>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</si>
  <si>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</si>
  <si>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</si>
  <si>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</si>
  <si>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</si>
  <si>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</si>
  <si>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</si>
  <si>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</si>
  <si>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</si>
  <si>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</si>
  <si>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</si>
  <si>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</si>
  <si>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</si>
  <si>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</si>
  <si>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</si>
  <si>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</si>
  <si>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</si>
  <si>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</si>
  <si>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</si>
  <si>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</si>
  <si>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</si>
  <si>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</si>
  <si>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</si>
  <si>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</si>
  <si>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</si>
  <si>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</si>
  <si>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</si>
  <si>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</si>
  <si>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</si>
  <si>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</si>
  <si>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</si>
  <si>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</si>
  <si>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</si>
  <si>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</si>
  <si>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</si>
  <si>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</si>
  <si>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</si>
  <si>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</si>
  <si>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</si>
  <si>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</si>
  <si>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</si>
  <si>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</si>
  <si>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</si>
  <si>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</si>
  <si>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</si>
  <si>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</si>
  <si>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</si>
  <si>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</si>
  <si>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</si>
  <si>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</si>
  <si>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</si>
  <si>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</si>
  <si>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</si>
  <si>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</si>
  <si>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</si>
  <si>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</si>
  <si>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</si>
  <si>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</si>
  <si>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</si>
  <si>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</si>
  <si>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</si>
  <si>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</si>
  <si>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</si>
  <si>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</si>
  <si>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</si>
  <si>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</si>
  <si>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</si>
  <si>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</si>
  <si>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</si>
  <si>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</si>
  <si>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</si>
  <si>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</si>
  <si>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</si>
  <si>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</si>
  <si>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</si>
  <si>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</si>
  <si>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</si>
  <si>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</si>
  <si>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</si>
  <si>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</si>
  <si>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</si>
  <si>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</si>
  <si>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</si>
  <si>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</si>
  <si>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</si>
  <si>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</si>
  <si>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</si>
  <si>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</si>
  <si>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</si>
  <si>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</si>
  <si>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</si>
  <si>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</si>
  <si>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</si>
  <si>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</si>
  <si>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</si>
  <si>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</si>
  <si>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</si>
  <si>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</si>
  <si>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</si>
  <si>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</si>
  <si>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</si>
  <si>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</si>
  <si>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</si>
  <si>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</si>
  <si>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</si>
  <si>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</si>
  <si>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</si>
  <si>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</si>
  <si>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</si>
  <si>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</si>
  <si>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</si>
  <si>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</si>
  <si>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</si>
  <si>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</si>
  <si>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</si>
  <si>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</si>
  <si>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</si>
  <si>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</si>
  <si>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</si>
  <si>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</si>
  <si>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</si>
  <si>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</si>
  <si>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</si>
  <si>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</si>
  <si>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</si>
  <si>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</si>
  <si>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</si>
  <si>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</si>
  <si>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</si>
  <si>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</si>
  <si>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</si>
  <si>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</si>
  <si>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</si>
  <si>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</si>
  <si>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</si>
  <si>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</si>
  <si>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</si>
  <si>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</si>
  <si>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</si>
  <si>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</si>
  <si>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</si>
  <si>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</si>
  <si>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</si>
  <si>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</si>
  <si>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</si>
  <si>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</si>
  <si>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</si>
  <si>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</si>
  <si>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</si>
  <si>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</si>
  <si>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</si>
  <si>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</si>
  <si>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</si>
  <si>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</si>
  <si>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</si>
  <si>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</si>
  <si>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</si>
  <si>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</si>
  <si>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</si>
  <si>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</si>
  <si>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</si>
  <si>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</si>
  <si>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</si>
  <si>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</si>
  <si>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</si>
  <si>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</si>
  <si>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</si>
  <si>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</si>
  <si>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</si>
  <si>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</si>
  <si>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</si>
  <si>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</si>
  <si>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</si>
  <si>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</si>
  <si>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</si>
  <si>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</si>
  <si>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</si>
  <si>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</si>
  <si>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</si>
  <si>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</si>
  <si>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</si>
  <si>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</si>
  <si>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</si>
  <si>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</si>
  <si>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</si>
  <si>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</si>
  <si>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</si>
  <si>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</si>
  <si>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</si>
  <si>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</si>
  <si>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</si>
  <si>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</si>
  <si>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</si>
  <si>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</si>
  <si>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</si>
  <si>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</si>
  <si>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</si>
  <si>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</si>
  <si>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</si>
  <si>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</si>
  <si>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</si>
  <si>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</si>
  <si>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</si>
  <si>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</si>
  <si>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</si>
  <si>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</si>
  <si>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</si>
  <si>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</si>
  <si>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</si>
  <si>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</si>
  <si>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</si>
  <si>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</si>
  <si>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</si>
  <si>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</si>
  <si>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</si>
  <si>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</si>
  <si>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</si>
  <si>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</si>
  <si>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</si>
  <si>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</si>
  <si>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</si>
  <si>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</si>
  <si>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</si>
  <si>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</si>
  <si>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</si>
  <si>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</si>
  <si>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</si>
  <si>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</si>
  <si>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</si>
  <si>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</si>
  <si>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</si>
  <si>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</si>
  <si>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</si>
  <si>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</si>
  <si>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</si>
  <si>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</si>
  <si>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</si>
  <si>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</si>
  <si>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</si>
  <si>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</si>
  <si>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</si>
  <si>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</si>
  <si>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</si>
  <si>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</si>
  <si>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</si>
  <si>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</si>
  <si>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</si>
  <si>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</si>
  <si>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</si>
  <si>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</si>
  <si>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</si>
  <si>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</si>
  <si>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</si>
  <si>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</si>
  <si>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</si>
  <si>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</si>
  <si>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</si>
  <si>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</si>
  <si>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</si>
  <si>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</si>
  <si>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</si>
  <si>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</si>
  <si>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</si>
  <si>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</si>
  <si>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</si>
  <si>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</si>
  <si>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</si>
  <si>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</si>
  <si>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</si>
  <si>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</si>
  <si>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</si>
  <si>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</si>
  <si>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</si>
  <si>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</si>
  <si>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</si>
  <si>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</si>
  <si>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</si>
  <si>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</si>
  <si>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</si>
  <si>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</si>
  <si>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</si>
  <si>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</si>
  <si>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</si>
  <si>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</si>
  <si>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</si>
  <si>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</si>
  <si>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</si>
  <si>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</si>
  <si>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</si>
  <si>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</si>
  <si>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</si>
  <si>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</si>
  <si>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</si>
  <si>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</si>
  <si>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</si>
  <si>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</si>
  <si>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</si>
  <si>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</si>
  <si>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</si>
  <si>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</si>
  <si>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</si>
  <si>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</si>
  <si>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</si>
  <si>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</si>
  <si>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</si>
  <si>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</si>
  <si>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</si>
  <si>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</si>
  <si>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</si>
  <si>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</si>
  <si>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</si>
  <si>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</si>
  <si>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</si>
  <si>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</si>
  <si>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</si>
  <si>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</si>
  <si>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</si>
  <si>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</si>
  <si>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</si>
  <si>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</si>
  <si>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</si>
  <si>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</si>
  <si>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</si>
  <si>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</si>
  <si>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</si>
  <si>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</si>
  <si>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</si>
  <si>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</si>
  <si>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</si>
  <si>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</si>
  <si>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</si>
  <si>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</si>
  <si>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</si>
  <si>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</si>
  <si>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</si>
  <si>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</si>
  <si>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</si>
  <si>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</si>
  <si>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</si>
  <si>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</si>
  <si>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</si>
  <si>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</si>
  <si>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</si>
  <si>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</si>
  <si>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</si>
  <si>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</si>
  <si>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</si>
  <si>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</si>
  <si>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</si>
  <si>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</si>
  <si>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</si>
  <si>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</si>
  <si>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</si>
  <si>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</si>
  <si>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</si>
  <si>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</si>
  <si>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</si>
  <si>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</si>
  <si>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</si>
  <si>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</si>
  <si>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</si>
  <si>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</si>
  <si>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</si>
  <si>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</si>
  <si>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</si>
  <si>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</si>
  <si>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</si>
  <si>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</si>
  <si>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</si>
  <si>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</si>
  <si>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</si>
  <si>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</si>
  <si>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</si>
  <si>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</si>
  <si>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</si>
  <si>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</si>
  <si>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</si>
  <si>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</si>
  <si>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</si>
  <si>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</si>
  <si>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</si>
  <si>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</si>
  <si>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</si>
  <si>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</si>
  <si>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</si>
  <si>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</si>
  <si>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</si>
  <si>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</si>
  <si>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</si>
  <si>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</si>
  <si>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</si>
  <si>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</si>
  <si>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</si>
  <si>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</si>
  <si>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</si>
  <si>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</si>
  <si>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</si>
  <si>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</si>
  <si>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</si>
  <si>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</si>
  <si>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</si>
  <si>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</si>
  <si>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</si>
  <si>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</si>
  <si>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</si>
  <si>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</si>
  <si>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</si>
  <si>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</si>
  <si>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</si>
  <si>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</si>
  <si>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</si>
  <si>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</si>
  <si>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</si>
  <si>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</si>
  <si>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</si>
  <si>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</si>
  <si>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</si>
  <si>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</si>
  <si>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</si>
  <si>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</si>
  <si>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</si>
  <si>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</si>
  <si>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</si>
  <si>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</si>
  <si>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</si>
  <si>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</si>
  <si>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</si>
  <si>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</si>
  <si>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</si>
  <si>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</si>
  <si>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</si>
  <si>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</si>
  <si>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</si>
  <si>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</si>
  <si>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</si>
  <si>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</si>
  <si>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</si>
  <si>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</si>
  <si>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2021-20-10000691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</si>
</sst>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 zoomScale="55" zoomScaleNormal="55" zoomScaleSheetLayoutView="40" zoomScalePageLayoutView="40" workbookViewId="0">
      <selection activeCell="G24" sqref="G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459</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184"/>
      <c r="I20" s="147" t="s">
        <v>459</v>
      </c>
      <c r="J20" s="148" t="s">
        <v>469</v>
      </c>
      <c r="K20" s="149">
        <v>4034677283</v>
      </c>
      <c r="L20" s="150"/>
      <c r="M20" s="150">
        <v>44561</v>
      </c>
      <c r="N20" s="133">
        <f>+(M20-L20)/30</f>
        <v>1485.3666666666666</v>
      </c>
      <c r="O20" s="136"/>
      <c r="U20" s="132"/>
      <c r="V20" s="104">
        <f ca="1">NOW()</f>
        <v>44193.850948263891</v>
      </c>
      <c r="W20" s="104">
        <f ca="1">NOW()</f>
        <v>44193.850948263891</v>
      </c>
    </row>
    <row r="21" spans="1:23" ht="30" customHeight="1" outlineLevel="1" x14ac:dyDescent="0.25">
      <c r="A21" s="9"/>
      <c r="B21" s="70"/>
      <c r="C21" s="5"/>
      <c r="D21" s="5"/>
      <c r="E21" s="5"/>
      <c r="F21" s="5"/>
      <c r="G21" s="5"/>
      <c r="H21" s="69"/>
      <c r="I21" s="147" t="s">
        <v>459</v>
      </c>
      <c r="J21" s="148" t="s">
        <v>464</v>
      </c>
      <c r="K21" s="149"/>
      <c r="L21" s="150"/>
      <c r="M21" s="150"/>
      <c r="N21" s="133">
        <f>+(M21-L21)/30</f>
        <v>0</v>
      </c>
      <c r="O21" s="137"/>
    </row>
    <row r="22" spans="1:23" ht="30" customHeight="1" outlineLevel="1" x14ac:dyDescent="0.25">
      <c r="A22" s="9"/>
      <c r="B22" s="70"/>
      <c r="C22" s="5"/>
      <c r="D22" s="5"/>
      <c r="E22" s="5"/>
      <c r="F22" s="5"/>
      <c r="G22" s="5"/>
      <c r="H22" s="69"/>
      <c r="I22" s="147" t="s">
        <v>459</v>
      </c>
      <c r="J22" s="148" t="s">
        <v>468</v>
      </c>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 xml:space="preserve">FUNDACIÓN MANOS UNIDAS CONSTRUYENDO PAIS </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2683</v>
      </c>
      <c r="E48" s="143">
        <v>43495</v>
      </c>
      <c r="F48" s="143">
        <v>43822</v>
      </c>
      <c r="G48" s="158">
        <f>IF(AND(E48&lt;&gt;"",F48&lt;&gt;""),((F48-E48)/30),"")</f>
        <v>10.9</v>
      </c>
      <c r="H48" s="112" t="s">
        <v>2684</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2683</v>
      </c>
      <c r="E49" s="143">
        <v>43495</v>
      </c>
      <c r="F49" s="143">
        <v>43822</v>
      </c>
      <c r="G49" s="158">
        <f>IF(AND(E49&lt;&gt;"",F49&lt;&gt;""),((F49-E49)/30),"")</f>
        <v>10.9</v>
      </c>
      <c r="H49" s="112" t="s">
        <v>2684</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2685</v>
      </c>
      <c r="E50" s="143">
        <v>43405</v>
      </c>
      <c r="F50" s="143">
        <v>43441</v>
      </c>
      <c r="G50" s="158">
        <f>IF(AND(E50&lt;&gt;"",F50&lt;&gt;""),((F50-E50)/30),"")</f>
        <v>1.2</v>
      </c>
      <c r="H50" s="117" t="s">
        <v>2690</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2685</v>
      </c>
      <c r="E51" s="143">
        <v>43405</v>
      </c>
      <c r="F51" s="143">
        <v>43441</v>
      </c>
      <c r="G51" s="158">
        <f t="shared" ref="G51:G107" si="1">IF(AND(E51&lt;&gt;"",F51&lt;&gt;""),((F51-E51)/30),"")</f>
        <v>1.2</v>
      </c>
      <c r="H51" s="112" t="s">
        <v>2690</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2686</v>
      </c>
      <c r="E52" s="143">
        <v>43084</v>
      </c>
      <c r="F52" s="143">
        <v>43403</v>
      </c>
      <c r="G52" s="158">
        <f t="shared" si="1"/>
        <v>10.633333333333333</v>
      </c>
      <c r="H52" s="120" t="s">
        <v>2690</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2686</v>
      </c>
      <c r="E53" s="143">
        <v>43084</v>
      </c>
      <c r="F53" s="143">
        <v>43403</v>
      </c>
      <c r="G53" s="158">
        <f t="shared" si="1"/>
        <v>10.633333333333333</v>
      </c>
      <c r="H53" s="120" t="s">
        <v>2690</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2687</v>
      </c>
      <c r="E54" s="143">
        <v>42718</v>
      </c>
      <c r="F54" s="143">
        <v>43084</v>
      </c>
      <c r="G54" s="158">
        <f t="shared" si="1"/>
        <v>12.2</v>
      </c>
      <c r="H54" s="117" t="s">
        <v>2690</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2687</v>
      </c>
      <c r="E55" s="143">
        <v>42718</v>
      </c>
      <c r="F55" s="143">
        <v>43084</v>
      </c>
      <c r="G55" s="158">
        <f t="shared" si="1"/>
        <v>12.2</v>
      </c>
      <c r="H55" s="117" t="s">
        <v>2690</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2687</v>
      </c>
      <c r="E56" s="143">
        <v>42718</v>
      </c>
      <c r="F56" s="143">
        <v>43084</v>
      </c>
      <c r="G56" s="158">
        <f t="shared" si="1"/>
        <v>12.2</v>
      </c>
      <c r="H56" s="120" t="s">
        <v>2690</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2689</v>
      </c>
      <c r="E57" s="143">
        <v>42718</v>
      </c>
      <c r="F57" s="143">
        <v>43084</v>
      </c>
      <c r="G57" s="158">
        <f t="shared" si="1"/>
        <v>12.2</v>
      </c>
      <c r="H57" s="120" t="s">
        <v>2690</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2691</v>
      </c>
      <c r="E58" s="143">
        <v>42529</v>
      </c>
      <c r="F58" s="143">
        <v>42719</v>
      </c>
      <c r="G58" s="158">
        <f t="shared" si="1"/>
        <v>6.333333333333333</v>
      </c>
      <c r="H58" s="120" t="s">
        <v>2692</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2693</v>
      </c>
      <c r="E59" s="143">
        <v>42399</v>
      </c>
      <c r="F59" s="143">
        <v>42521</v>
      </c>
      <c r="G59" s="158">
        <f t="shared" si="1"/>
        <v>4.0666666666666664</v>
      </c>
      <c r="H59" s="120" t="s">
        <v>2692</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2694</v>
      </c>
      <c r="E60" s="143">
        <v>42399</v>
      </c>
      <c r="F60" s="143">
        <v>42521</v>
      </c>
      <c r="G60" s="158">
        <f t="shared" si="1"/>
        <v>4.0666666666666664</v>
      </c>
      <c r="H60" s="120" t="s">
        <v>2692</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2688</v>
      </c>
      <c r="E61" s="143">
        <v>42399</v>
      </c>
      <c r="F61" s="143">
        <v>42719</v>
      </c>
      <c r="G61" s="158">
        <f t="shared" si="1"/>
        <v>10.666666666666666</v>
      </c>
      <c r="H61" s="120" t="s">
        <v>2706</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2688</v>
      </c>
      <c r="E62" s="143">
        <v>42399</v>
      </c>
      <c r="F62" s="143">
        <v>42719</v>
      </c>
      <c r="G62" s="158">
        <f t="shared" si="1"/>
        <v>10.666666666666666</v>
      </c>
      <c r="H62" s="120" t="s">
        <v>2706</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2688</v>
      </c>
      <c r="E63" s="143">
        <v>42399</v>
      </c>
      <c r="F63" s="143">
        <v>42719</v>
      </c>
      <c r="G63" s="158">
        <f t="shared" si="1"/>
        <v>10.666666666666666</v>
      </c>
      <c r="H63" s="120" t="s">
        <v>2706</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2695</v>
      </c>
      <c r="E64" s="143">
        <v>42003</v>
      </c>
      <c r="F64" s="143">
        <v>42353</v>
      </c>
      <c r="G64" s="158">
        <f t="shared" si="1"/>
        <v>11.666666666666666</v>
      </c>
      <c r="H64" s="120" t="s">
        <v>2702</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2696</v>
      </c>
      <c r="E65" s="143">
        <v>42040</v>
      </c>
      <c r="F65" s="143">
        <v>42353</v>
      </c>
      <c r="G65" s="158">
        <f t="shared" si="1"/>
        <v>10.433333333333334</v>
      </c>
      <c r="H65" s="120" t="s">
        <v>2710</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2697</v>
      </c>
      <c r="E66" s="143">
        <v>42017</v>
      </c>
      <c r="F66" s="143">
        <v>42353</v>
      </c>
      <c r="G66" s="158">
        <f t="shared" si="1"/>
        <v>11.2</v>
      </c>
      <c r="H66" s="120" t="s">
        <v>2710</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2698</v>
      </c>
      <c r="E67" s="143">
        <v>42017</v>
      </c>
      <c r="F67" s="143">
        <v>42353</v>
      </c>
      <c r="G67" s="158">
        <f t="shared" si="1"/>
        <v>11.2</v>
      </c>
      <c r="H67" s="64" t="s">
        <v>2710</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2699</v>
      </c>
      <c r="E68" s="143">
        <v>42017</v>
      </c>
      <c r="F68" s="143">
        <v>42353</v>
      </c>
      <c r="G68" s="158">
        <f t="shared" si="1"/>
        <v>11.2</v>
      </c>
      <c r="H68" s="64" t="s">
        <v>2710</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2709</v>
      </c>
      <c r="E69" s="143">
        <v>41541</v>
      </c>
      <c r="F69" s="143">
        <v>41988</v>
      </c>
      <c r="G69" s="158">
        <f t="shared" si="1"/>
        <v>14.9</v>
      </c>
      <c r="H69" s="64" t="s">
        <v>2705</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2709</v>
      </c>
      <c r="E70" s="143">
        <v>41541</v>
      </c>
      <c r="F70" s="143">
        <v>41988</v>
      </c>
      <c r="G70" s="158">
        <f t="shared" si="1"/>
        <v>14.9</v>
      </c>
      <c r="H70" s="120" t="s">
        <v>2705</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2709</v>
      </c>
      <c r="E71" s="143">
        <v>41541</v>
      </c>
      <c r="F71" s="143">
        <v>41988</v>
      </c>
      <c r="G71" s="158">
        <f t="shared" si="1"/>
        <v>14.9</v>
      </c>
      <c r="H71" s="120" t="s">
        <v>2705</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2709</v>
      </c>
      <c r="E72" s="143">
        <v>41541</v>
      </c>
      <c r="F72" s="143">
        <v>41988</v>
      </c>
      <c r="G72" s="158">
        <f t="shared" si="1"/>
        <v>14.9</v>
      </c>
      <c r="H72" s="120" t="s">
        <v>2705</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2709</v>
      </c>
      <c r="E73" s="143">
        <v>41541</v>
      </c>
      <c r="F73" s="143">
        <v>41988</v>
      </c>
      <c r="G73" s="158">
        <f t="shared" si="1"/>
        <v>14.9</v>
      </c>
      <c r="H73" s="120" t="s">
        <v>2705</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2709</v>
      </c>
      <c r="E74" s="143">
        <v>41541</v>
      </c>
      <c r="F74" s="143">
        <v>41988</v>
      </c>
      <c r="G74" s="158">
        <f t="shared" si="1"/>
        <v>14.9</v>
      </c>
      <c r="H74" s="120" t="s">
        <v>2705</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2709</v>
      </c>
      <c r="E75" s="143">
        <v>41541</v>
      </c>
      <c r="F75" s="143">
        <v>41988</v>
      </c>
      <c r="G75" s="158">
        <f t="shared" si="1"/>
        <v>14.9</v>
      </c>
      <c r="H75" s="120" t="s">
        <v>2705</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2709</v>
      </c>
      <c r="E76" s="143">
        <v>41541</v>
      </c>
      <c r="F76" s="143">
        <v>41988</v>
      </c>
      <c r="G76" s="158">
        <f t="shared" si="1"/>
        <v>14.9</v>
      </c>
      <c r="H76" s="120" t="s">
        <v>2705</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2701</v>
      </c>
      <c r="C77" s="65" t="s">
        <v>32</v>
      </c>
      <c r="D77" s="119" t="s">
        <v>2700</v>
      </c>
      <c r="E77" s="143">
        <v>41302</v>
      </c>
      <c r="F77" s="143">
        <v>41606</v>
      </c>
      <c r="G77" s="158">
        <f t="shared" si="1"/>
        <v>10.133333333333333</v>
      </c>
      <c r="H77" s="120" t="s">
        <v>2704</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2711</v>
      </c>
      <c r="C78" s="65" t="s">
        <v>32</v>
      </c>
      <c r="D78" s="119" t="s">
        <v>2700</v>
      </c>
      <c r="E78" s="143">
        <v>40940</v>
      </c>
      <c r="F78" s="143">
        <v>41236</v>
      </c>
      <c r="G78" s="158">
        <f t="shared" si="1"/>
        <v>9.8666666666666671</v>
      </c>
      <c r="H78" s="120" t="s">
        <v>2703</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2707</v>
      </c>
      <c r="E114" s="143">
        <v>43881</v>
      </c>
      <c r="F114" s="143">
        <v>44196</v>
      </c>
      <c r="G114" s="158">
        <f>IF(AND(E114&lt;&gt;"",F114&lt;&gt;""),((F114-E114)/30),"")</f>
        <v>10.5</v>
      </c>
      <c r="H114" s="120" t="s">
        <v>2708</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121040318.48999999</v>
      </c>
      <c r="F185" s="91"/>
      <c r="G185" s="92"/>
      <c r="H185" s="87"/>
      <c r="I185" s="89" t="s">
        <v>2627</v>
      </c>
      <c r="J185" s="164">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purl.org/dc/dcmitype/"/>
    <ds:schemaRef ds:uri="http://schemas.microsoft.com/office/2006/documentManagement/types"/>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2020-12-29T01:25:30Z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