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2021\soportes para cargar\1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<sst xmlns="http://schemas.openxmlformats.org/spreadsheetml/2006/main" count="3572" uniqueCount="2803">
  <si>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</si>
  <si>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</si>
  <si>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</si>
  <si>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</si>
  <si>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</si>
  <si>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</si>
  <si>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</si>
  <si>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</si>
  <si>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</si>
  <si>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</si>
  <si>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</si>
  <si>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</si>
  <si>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</si>
  <si>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</si>
  <si>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</si>
  <si>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</si>
  <si>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</si>
  <si>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</si>
  <si>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</si>
  <si>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</si>
  <si>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</si>
  <si>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</si>
  <si>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</si>
  <si>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</si>
  <si>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</si>
  <si>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</si>
  <si>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</si>
  <si>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</si>
  <si>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</si>
  <si>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</si>
  <si>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</si>
  <si>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</si>
  <si>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</si>
  <si>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</si>
  <si>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</si>
  <si>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</si>
  <si>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</si>
  <si>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</si>
  <si>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</si>
  <si>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</si>
  <si>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</si>
  <si>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</si>
  <si>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</si>
  <si>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</si>
  <si>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</si>
  <si>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</si>
  <si>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</si>
  <si>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</si>
  <si>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</si>
  <si>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</si>
  <si>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</si>
  <si>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</si>
  <si>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</si>
  <si>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</si>
  <si>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</si>
  <si>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</si>
  <si>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</si>
  <si>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</si>
  <si>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</si>
  <si>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</si>
  <si>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</si>
  <si>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</si>
  <si>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</si>
  <si>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</si>
  <si>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</si>
  <si>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</si>
  <si>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</si>
  <si>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</si>
  <si>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</si>
  <si>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</si>
  <si>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</si>
  <si>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</si>
  <si>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</si>
  <si>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</si>
  <si>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</si>
  <si>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</si>
  <si>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</si>
  <si>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</si>
  <si>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</si>
  <si>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</si>
  <si>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</si>
  <si>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</si>
  <si>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</si>
  <si>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</si>
  <si>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</si>
  <si>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</si>
  <si>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</si>
  <si>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</si>
  <si>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</si>
  <si>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</si>
  <si>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</si>
  <si>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</si>
  <si>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</si>
  <si>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</si>
  <si>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</si>
  <si>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</si>
  <si>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</si>
  <si>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</si>
  <si>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</si>
  <si>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</si>
  <si>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</si>
  <si>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</si>
  <si>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</si>
  <si>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</si>
  <si>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</si>
  <si>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</si>
  <si>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</si>
  <si>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</si>
  <si>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</si>
  <si>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</si>
  <si>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</si>
  <si>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</si>
  <si>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</si>
  <si>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</si>
  <si>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</si>
  <si>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</si>
  <si>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</si>
  <si>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</si>
  <si>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</si>
  <si>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</si>
  <si>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</si>
  <si>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</si>
  <si>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</si>
  <si>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</si>
  <si>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</si>
  <si>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</si>
  <si>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</si>
  <si>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</si>
  <si>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</si>
  <si>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</si>
  <si>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</si>
  <si>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</si>
  <si>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</si>
  <si>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</si>
  <si>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</si>
  <si>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</si>
  <si>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</si>
  <si>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</si>
  <si>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</si>
  <si>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</si>
  <si>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</si>
  <si>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</si>
  <si>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</si>
  <si>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</si>
  <si>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</si>
  <si>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</si>
  <si>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</si>
  <si>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</si>
  <si>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</si>
  <si>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</si>
  <si>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</si>
  <si>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</si>
  <si>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</si>
  <si>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</si>
  <si>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</si>
  <si>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</si>
  <si>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</si>
  <si>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</si>
  <si>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</si>
  <si>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</si>
  <si>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</si>
  <si>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</si>
  <si>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</si>
  <si>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</si>
  <si>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</si>
  <si>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</si>
  <si>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</si>
  <si>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</si>
  <si>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</si>
  <si>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</si>
  <si>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</si>
  <si>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</si>
  <si>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</si>
  <si>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</si>
  <si>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</si>
  <si>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</si>
  <si>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</si>
  <si>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</si>
  <si>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</si>
  <si>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</si>
  <si>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</si>
  <si>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</si>
  <si>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</si>
  <si>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</si>
  <si>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</si>
  <si>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</si>
  <si>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</si>
  <si>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</si>
  <si>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</si>
  <si>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</si>
  <si>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</si>
  <si>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</si>
  <si>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</si>
  <si>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</si>
  <si>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</si>
  <si>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</si>
  <si>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</si>
  <si>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</si>
  <si>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</si>
  <si>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</si>
  <si>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</si>
  <si>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</si>
  <si>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</si>
  <si>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</si>
  <si>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</si>
  <si>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</si>
  <si>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</si>
  <si>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</si>
  <si>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</si>
  <si>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</si>
  <si>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</si>
  <si>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</si>
  <si>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</si>
  <si>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</si>
  <si>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</si>
  <si>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</si>
  <si>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</si>
  <si>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</si>
  <si>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</si>
  <si>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</si>
  <si>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</si>
  <si>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</si>
  <si>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</si>
  <si>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</si>
  <si>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</si>
  <si>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</si>
  <si>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</si>
  <si>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</si>
  <si>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</si>
  <si>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</si>
  <si>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</si>
  <si>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</si>
  <si>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</si>
  <si>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</si>
  <si>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</si>
  <si>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</si>
  <si>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</si>
  <si>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</si>
  <si>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</si>
  <si>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</si>
  <si>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</si>
  <si>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</si>
  <si>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</si>
  <si>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</si>
  <si>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</si>
  <si>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</si>
  <si>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</si>
  <si>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</si>
  <si>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</si>
  <si>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</si>
  <si>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</si>
  <si>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</si>
  <si>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</si>
  <si>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</si>
  <si>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</si>
  <si>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</si>
  <si>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</si>
  <si>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</si>
  <si>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</si>
  <si>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</si>
  <si>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</si>
  <si>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</si>
  <si>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</si>
  <si>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</si>
  <si>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</si>
  <si>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</si>
  <si>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</si>
  <si>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</si>
  <si>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</si>
  <si>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</si>
  <si>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</si>
  <si>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</si>
  <si>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</si>
  <si>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</si>
  <si>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</si>
  <si>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</si>
  <si>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</si>
  <si>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</si>
  <si>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</si>
  <si>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</si>
  <si>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</si>
  <si>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</si>
  <si>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</si>
  <si>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</si>
  <si>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</si>
  <si>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</si>
  <si>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</si>
  <si>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</si>
  <si>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</si>
  <si>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</si>
  <si>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</si>
  <si>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</si>
  <si>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</si>
  <si>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</si>
  <si>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</si>
  <si>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</si>
  <si>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</si>
  <si>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</si>
  <si>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</si>
  <si>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</si>
  <si>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</si>
  <si>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</si>
  <si>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</si>
  <si>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</si>
  <si>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</si>
  <si>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</si>
  <si>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</si>
  <si>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</si>
  <si>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</si>
  <si>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</si>
  <si>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</si>
  <si>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</si>
  <si>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</si>
  <si>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</si>
  <si>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</si>
  <si>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</si>
  <si>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</si>
  <si>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</si>
  <si>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</si>
  <si>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</si>
  <si>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</si>
  <si>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</si>
  <si>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</si>
  <si>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</si>
  <si>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</si>
  <si>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</si>
  <si>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</si>
  <si>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</si>
  <si>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</si>
  <si>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</si>
  <si>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</si>
  <si>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</si>
  <si>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</si>
  <si>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</si>
  <si>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</si>
  <si>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</si>
  <si>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</si>
  <si>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</si>
  <si>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</si>
  <si>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</si>
  <si>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</si>
  <si>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</si>
  <si>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</si>
  <si>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</si>
  <si>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</si>
  <si>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</si>
  <si>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</si>
  <si>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</si>
  <si>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</si>
  <si>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</si>
  <si>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</si>
  <si>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</si>
  <si>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</si>
  <si>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</si>
  <si>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</si>
  <si>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</si>
  <si>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</si>
  <si>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</si>
  <si>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</si>
  <si>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</si>
  <si>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</si>
  <si>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</si>
  <si>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</si>
  <si>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</si>
  <si>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</si>
  <si>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</si>
  <si>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</si>
  <si>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</si>
  <si>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</si>
  <si>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</si>
  <si>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</si>
  <si>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</si>
  <si>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</si>
  <si>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</si>
  <si>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</si>
  <si>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</si>
  <si>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</si>
  <si>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</si>
  <si>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</si>
  <si>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</si>
  <si>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</si>
  <si>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</si>
  <si>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</si>
  <si>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</si>
  <si>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</si>
  <si>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</si>
  <si>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</si>
  <si>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</si>
  <si>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</si>
  <si>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</si>
  <si>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</si>
  <si>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</si>
  <si>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</si>
  <si>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</si>
  <si>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</si>
  <si>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</si>
  <si>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</si>
  <si>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</si>
  <si>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</si>
  <si>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</si>
  <si>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</si>
  <si>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</si>
  <si>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</si>
  <si>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</si>
  <si>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</si>
  <si>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</si>
  <si>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</si>
  <si>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</si>
  <si>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</si>
  <si>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</si>
  <si>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</si>
  <si>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</si>
  <si>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</si>
  <si>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</si>
  <si>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</si>
  <si>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</si>
  <si>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</si>
  <si>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</si>
  <si>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</si>
  <si>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</si>
  <si>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</si>
  <si>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</si>
  <si>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</si>
  <si>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</si>
  <si>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</si>
  <si>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</si>
  <si>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</si>
  <si>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</si>
  <si>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</si>
  <si>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</si>
  <si>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</si>
  <si>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</si>
  <si>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</si>
  <si>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</si>
  <si>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</si>
  <si>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</si>
  <si>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</si>
  <si>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</si>
  <si>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</si>
  <si>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</si>
  <si>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</si>
  <si>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</si>
  <si>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</si>
  <si>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</si>
  <si>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</si>
  <si>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</si>
  <si>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</si>
  <si>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</si>
  <si>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</si>
  <si>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</si>
  <si>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</si>
  <si>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</si>
  <si>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</si>
  <si>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</si>
  <si>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</si>
  <si>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</si>
  <si>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</si>
  <si>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</si>
  <si>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</si>
  <si>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</si>
  <si>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</si>
  <si>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</si>
  <si>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</si>
  <si>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</si>
  <si>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</si>
  <si>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</si>
  <si>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</si>
  <si>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</si>
  <si>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</si>
  <si>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</si>
  <si>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</si>
  <si>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</si>
  <si>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</si>
  <si>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</si>
  <si>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</si>
  <si>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</si>
  <si>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</si>
  <si>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</si>
  <si>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</si>
  <si>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</si>
  <si>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</si>
  <si>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</si>
  <si>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</si>
  <si>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</si>
  <si>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</si>
  <si>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</si>
  <si>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</si>
  <si>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</si>
  <si>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</si>
  <si>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</si>
  <si>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</si>
  <si>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</si>
  <si>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</si>
  <si>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</si>
  <si>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</si>
  <si>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</si>
  <si>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</si>
  <si>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</si>
  <si>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</si>
  <si>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</si>
  <si>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</si>
  <si>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</si>
  <si>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</si>
  <si>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</si>
  <si>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</si>
  <si>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</si>
  <si>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</si>
  <si>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</si>
  <si>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</si>
  <si>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</si>
  <si>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</si>
  <si>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</si>
  <si>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</si>
  <si>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</si>
  <si>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</si>
  <si>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</si>
  <si>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</si>
  <si>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</si>
  <si>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</si>
  <si>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</si>
  <si>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</si>
  <si>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</si>
  <si>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</si>
  <si>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</si>
  <si>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</si>
  <si>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</si>
  <si>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</si>
  <si>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</si>
  <si>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</si>
  <si>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</si>
  <si>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</si>
  <si>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</si>
  <si>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</si>
  <si>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</si>
  <si>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</si>
  <si>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</si>
  <si>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</si>
  <si>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</si>
  <si>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</si>
  <si>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</si>
  <si>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</si>
  <si>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</si>
  <si>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</si>
  <si>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</si>
  <si>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</si>
  <si>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</si>
  <si>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</si>
  <si>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</si>
  <si>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</si>
  <si>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</si>
  <si>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</si>
  <si>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</si>
  <si>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</si>
  <si>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</si>
  <si>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</si>
  <si>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</si>
  <si>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</si>
  <si>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</si>
  <si>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</si>
  <si>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</si>
  <si>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</si>
  <si>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</si>
  <si>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</si>
  <si>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</si>
  <si>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</si>
  <si>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</si>
  <si>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</si>
  <si>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</si>
  <si>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</si>
  <si>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</si>
  <si>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</si>
  <si>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</si>
  <si>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</si>
  <si>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</si>
  <si>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</si>
  <si>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</si>
  <si>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</si>
  <si>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</si>
  <si>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</si>
  <si>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</si>
  <si>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</si>
  <si>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</si>
  <si>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</si>
  <si>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</si>
  <si>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</si>
  <si>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</si>
  <si>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</si>
  <si>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</si>
  <si>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</si>
  <si>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</si>
  <si>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</si>
  <si>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</si>
  <si>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</si>
  <si>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</si>
  <si>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</si>
  <si>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</si>
  <si>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</si>
  <si>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</si>
  <si>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</si>
  <si>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</si>
  <si>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</si>
  <si>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</si>
  <si>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</si>
  <si>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</si>
  <si>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</si>
  <si>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</si>
  <si>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</si>
  <si>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</si>
  <si>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</si>
  <si>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</si>
  <si>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</si>
  <si>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</si>
  <si>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</si>
  <si>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</si>
  <si>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</si>
  <si>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</si>
  <si>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</si>
  <si>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</si>
  <si>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</si>
  <si>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</si>
  <si>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</si>
  <si>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</si>
  <si>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</si>
  <si>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</si>
  <si>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</si>
  <si>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</si>
  <si>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</si>
  <si>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</si>
  <si>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</si>
  <si>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</si>
  <si>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</si>
  <si>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</si>
  <si>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</si>
  <si>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</si>
  <si>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</si>
  <si>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</si>
  <si>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</si>
  <si>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</si>
  <si>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</si>
  <si>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</si>
  <si>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</si>
  <si>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</si>
  <si>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</si>
  <si>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</si>
  <si>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</si>
  <si>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</si>
  <si>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</si>
  <si>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</si>
  <si>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</si>
  <si>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</si>
  <si>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</si>
  <si>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</si>
  <si>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</si>
  <si>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</si>
  <si>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</si>
  <si>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</si>
  <si>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</si>
  <si>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</si>
  <si>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</si>
  <si>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</si>
  <si>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</si>
  <si>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</si>
  <si>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</si>
  <si>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</si>
  <si>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</si>
  <si>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</si>
  <si>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</si>
  <si>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</si>
  <si>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</si>
  <si>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</si>
  <si>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</si>
  <si>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</si>
  <si>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</si>
  <si>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</si>
  <si>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</si>
  <si>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</si>
  <si>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</si>
  <si>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</si>
  <si>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</si>
  <si>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</si>
  <si>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</si>
  <si>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</si>
  <si>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</si>
  <si>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</si>
  <si>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</si>
  <si>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</si>
  <si>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</si>
  <si>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</si>
  <si>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</si>
  <si>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</si>
  <si>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</si>
  <si>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</si>
  <si>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</si>
  <si>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</si>
  <si>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</si>
  <si>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</si>
  <si>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</si>
  <si>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</si>
  <si>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</si>
  <si>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</si>
  <si>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</si>
  <si>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</si>
  <si>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</si>
  <si>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</si>
  <si>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</si>
  <si>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</si>
  <si>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</si>
  <si>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</si>
  <si>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</si>
  <si>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</si>
  <si>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</si>
  <si>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</si>
  <si>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</si>
  <si>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</si>
  <si>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</si>
  <si>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</si>
  <si>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</si>
  <si>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</si>
  <si>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</si>
  <si>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</si>
  <si>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</si>
  <si>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</si>
  <si>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</si>
  <si>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</si>
  <si>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</si>
  <si>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</si>
  <si>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</si>
  <si>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</si>
  <si>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</si>
  <si>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</si>
  <si>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</si>
  <si>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</si>
  <si>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</si>
  <si>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</si>
  <si>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</si>
  <si>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</si>
  <si>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</si>
  <si>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</si>
  <si>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</si>
  <si>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</si>
  <si>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</si>
  <si>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</si>
  <si>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</si>
  <si>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</si>
  <si>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</si>
  <si>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</si>
  <si>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</si>
  <si>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</si>
  <si>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</si>
  <si>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</si>
  <si>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</si>
  <si>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</si>
  <si>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</si>
  <si>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</si>
  <si>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</si>
  <si>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</si>
  <si>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</si>
  <si>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</si>
  <si>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</si>
  <si>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</si>
  <si>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</si>
  <si>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</si>
  <si>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</si>
  <si>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</si>
  <si>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</si>
  <si>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</si>
  <si>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</si>
  <si>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</si>
  <si>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</si>
  <si>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</si>
  <si>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</si>
  <si>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</si>
  <si>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</si>
  <si>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</si>
  <si>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</si>
  <si>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</si>
  <si>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</si>
  <si>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</si>
  <si>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</si>
  <si>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</si>
  <si>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</si>
  <si>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</si>
  <si>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</si>
  <si>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</si>
  <si>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</si>
  <si>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</si>
  <si>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</si>
  <si>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</si>
  <si>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</si>
  <si>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</si>
  <si>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</si>
  <si>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</si>
  <si>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</si>
  <si>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</si>
  <si>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</si>
  <si>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</si>
  <si>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</si>
  <si>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</si>
  <si>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</si>
  <si>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</si>
  <si>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</si>
  <si>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</si>
  <si>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</si>
  <si>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</si>
  <si>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</si>
  <si>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</si>
  <si>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</si>
  <si>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</si>
  <si>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</si>
  <si>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</si>
  <si>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</si>
  <si>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</si>
  <si>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</si>
  <si>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</si>
  <si>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</si>
  <si>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</si>
  <si>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</si>
  <si>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</si>
  <si>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</si>
  <si>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</si>
  <si>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</si>
  <si>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</si>
  <si>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</si>
  <si>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</si>
  <si>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</si>
  <si>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</si>
  <si>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</si>
  <si>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</si>
  <si>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</si>
  <si>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</si>
  <si>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</si>
  <si>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</si>
  <si>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</si>
  <si>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</si>
  <si>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</si>
  <si>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</si>
  <si>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</si>
  <si>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</si>
  <si>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</si>
  <si>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</si>
  <si>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</si>
  <si>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</si>
  <si>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</si>
  <si>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</si>
  <si>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</si>
  <si>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</si>
  <si>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</si>
  <si>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</si>
  <si>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</si>
  <si>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</si>
  <si>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</si>
  <si>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</si>
  <si>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</si>
  <si>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</si>
  <si>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</si>
  <si>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</si>
  <si>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</si>
  <si>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</si>
  <si>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</si>
  <si>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</si>
  <si>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</si>
  <si>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</si>
  <si>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</si>
  <si>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</si>
  <si>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</si>
  <si>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</si>
  <si>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</si>
  <si>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</si>
  <si>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</si>
  <si>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</si>
  <si>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</si>
  <si>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</si>
  <si>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</si>
  <si>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</si>
  <si>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</si>
  <si>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</si>
  <si>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</si>
  <si>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</si>
  <si>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</si>
  <si>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</si>
  <si>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</si>
  <si>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</si>
  <si>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</si>
  <si>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</si>
  <si>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</si>
  <si>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</si>
  <si>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</si>
  <si>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</si>
  <si>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</si>
  <si>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</si>
  <si>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</si>
  <si>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</si>
  <si>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</si>
  <si>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</si>
  <si>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</si>
  <si>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</si>
  <si>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</si>
  <si>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</si>
  <si>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</si>
  <si>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</si>
  <si>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</si>
  <si>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</si>
  <si>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</si>
  <si>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</si>
  <si>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</si>
  <si>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</si>
  <si>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</si>
  <si>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</si>
  <si>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</si>
  <si>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</si>
  <si>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</si>
  <si>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</si>
  <si>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</si>
  <si>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</si>
  <si>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</si>
  <si>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</si>
  <si>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</si>
  <si>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</si>
  <si>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</si>
  <si>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</si>
  <si>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</si>
  <si>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</si>
  <si>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</si>
  <si>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</si>
  <si>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</si>
  <si>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</si>
  <si>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</si>
  <si>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</si>
  <si>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</si>
  <si>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</si>
  <si>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</si>
  <si>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</si>
  <si>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</si>
  <si>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</si>
  <si>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</si>
  <si>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</si>
  <si>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</si>
  <si>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</si>
  <si>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</si>
  <si>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</si>
  <si>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</si>
  <si>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</si>
  <si>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</si>
  <si>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</si>
  <si>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</si>
  <si>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</si>
  <si>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</si>
  <si>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</si>
  <si>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</si>
  <si>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</si>
  <si>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</si>
  <si>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</si>
  <si>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</si>
  <si>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</si>
  <si>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</si>
  <si>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</si>
  <si>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</si>
  <si>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</si>
  <si>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</si>
  <si>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</si>
  <si>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</si>
  <si>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</si>
  <si>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</si>
  <si>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</si>
  <si>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</si>
  <si>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</si>
  <si>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</si>
  <si>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</si>
  <si>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</si>
  <si>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</si>
  <si>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</si>
  <si>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</si>
  <si>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</si>
  <si>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</si>
  <si>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</si>
  <si>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</si>
  <si>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</si>
  <si>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</si>
  <si>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</si>
  <si>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</si>
  <si>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</si>
  <si>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</si>
  <si>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</si>
  <si>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</si>
  <si>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</si>
  <si>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</si>
  <si>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</si>
  <si>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</si>
  <si>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</si>
  <si>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</si>
  <si>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</si>
  <si>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</si>
  <si>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</si>
  <si>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</si>
  <si>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</si>
  <si>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</si>
  <si>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</si>
  <si>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</si>
  <si>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</si>
  <si>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</si>
  <si>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</si>
  <si>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</si>
  <si>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</si>
  <si>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</si>
  <si>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</si>
  <si>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</si>
  <si>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</si>
  <si>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</si>
  <si>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</si>
  <si>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</si>
  <si>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</si>
  <si>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</si>
  <si>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</si>
  <si>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</si>
  <si>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</si>
  <si>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</si>
  <si>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</si>
  <si>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</si>
  <si>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</si>
  <si>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</si>
  <si>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</si>
  <si>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</si>
  <si>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</si>
  <si>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</si>
  <si>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</si>
  <si>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</si>
  <si>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</si>
  <si>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</si>
  <si>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</si>
  <si>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</si>
  <si>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</si>
  <si>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</si>
  <si>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</si>
  <si>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</si>
  <si>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</si>
  <si>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</si>
  <si>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</si>
  <si>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</si>
  <si>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</si>
  <si>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</si>
  <si>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</si>
  <si>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</si>
  <si>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</si>
  <si>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</si>
  <si>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</si>
  <si>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</si>
  <si>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</si>
  <si>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</si>
  <si>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</si>
  <si>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</si>
  <si>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</si>
  <si>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</si>
  <si>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</si>
  <si>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</si>
  <si>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</si>
  <si>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</si>
  <si>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</si>
  <si>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</si>
  <si>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</si>
  <si>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</si>
  <si>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</si>
  <si>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</si>
  <si>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</si>
  <si>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</si>
  <si>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</si>
  <si>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</si>
  <si>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</si>
  <si>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</si>
  <si>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</si>
  <si>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</si>
  <si>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</si>
  <si>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</si>
  <si>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</si>
  <si>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</si>
  <si>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</si>
  <si>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</si>
  <si>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</si>
  <si>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</si>
  <si>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</si>
  <si>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</si>
  <si>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</si>
  <si>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</si>
  <si>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</si>
  <si>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</si>
  <si>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</si>
  <si>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</si>
  <si>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</si>
  <si>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</si>
  <si>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</si>
  <si>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</si>
  <si>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</si>
  <si>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</si>
  <si>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</si>
  <si>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</si>
  <si>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</si>
  <si>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</si>
  <si>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</si>
  <si>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</si>
  <si>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</si>
  <si>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</si>
  <si>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</si>
  <si>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</si>
  <si>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</si>
  <si>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</si>
  <si>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</si>
  <si>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</si>
  <si>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</si>
  <si>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</si>
  <si>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</si>
  <si>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</si>
  <si>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</si>
  <si>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</si>
  <si>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</si>
  <si>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</si>
  <si>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</si>
  <si>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</si>
  <si>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</si>
  <si>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</si>
  <si>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</si>
  <si>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</si>
  <si>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</si>
  <si>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</si>
  <si>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</si>
  <si>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</si>
  <si>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</si>
  <si>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</si>
  <si>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</si>
  <si>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</si>
  <si>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</si>
  <si>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</si>
  <si>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</si>
  <si>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</si>
  <si>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</si>
  <si>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</si>
  <si>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</si>
  <si>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</si>
  <si>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</si>
  <si>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</si>
  <si>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</si>
  <si>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</si>
  <si>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</si>
  <si>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</si>
  <si>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</si>
  <si>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</si>
  <si>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</si>
  <si>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</si>
  <si>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</si>
  <si>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</si>
  <si>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</si>
  <si>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</si>
  <si>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</si>
  <si>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</si>
  <si>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</si>
  <si>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</si>
  <si>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</si>
  <si>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</si>
  <si>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</si>
  <si>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</si>
  <si>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</si>
  <si>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</si>
  <si>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</si>
  <si>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</si>
  <si>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</si>
  <si>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</si>
  <si>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</si>
  <si>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</si>
  <si>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</si>
  <si>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</si>
  <si>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</si>
  <si>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</si>
  <si>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</si>
  <si>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</si>
  <si>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</si>
  <si>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</si>
  <si>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</si>
  <si>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</si>
  <si>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</si>
  <si>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</si>
  <si>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</si>
  <si>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</si>
  <si>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</si>
  <si>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</si>
  <si>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</si>
  <si>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</si>
  <si>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</si>
  <si>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</si>
  <si>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</si>
  <si>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</si>
  <si>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</si>
  <si>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</si>
  <si>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</si>
  <si>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</si>
  <si>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</si>
  <si>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</si>
  <si>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</si>
  <si>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</si>
  <si>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</si>
  <si>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</si>
  <si>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</si>
  <si>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</si>
  <si>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</si>
  <si>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</si>
  <si>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</si>
  <si>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</si>
  <si>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</si>
  <si>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</si>
  <si>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</si>
  <si>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</si>
  <si>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</si>
  <si>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</si>
  <si>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</si>
  <si>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</si>
  <si>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</si>
  <si>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</si>
  <si>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</si>
  <si>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</si>
  <si>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</si>
  <si>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</si>
  <si>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</si>
  <si>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</si>
  <si>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</si>
  <si>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</si>
  <si>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</si>
  <si>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</si>
  <si>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</si>
  <si>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</si>
  <si>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</si>
  <si>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</si>
  <si>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</si>
  <si>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</si>
  <si>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</si>
  <si>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</si>
  <si>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</si>
  <si>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</si>
  <si>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</si>
  <si>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</si>
  <si>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</si>
  <si>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</si>
  <si>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</si>
  <si>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</si>
  <si>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</si>
  <si>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</si>
  <si>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</si>
  <si>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</si>
  <si>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</si>
  <si>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</si>
  <si>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</si>
  <si>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</si>
  <si>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</si>
  <si>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</si>
  <si>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</si>
  <si>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</si>
  <si>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</si>
  <si>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</si>
  <si>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</si>
  <si>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</si>
  <si>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</si>
  <si>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</si>
  <si>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</si>
  <si>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</si>
  <si>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</si>
  <si>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</si>
  <si>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</si>
  <si>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</si>
  <si>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</si>
  <si>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</si>
  <si>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</si>
  <si>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</si>
  <si>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</si>
  <si>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</si>
  <si>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</si>
  <si>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</si>
  <si>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</si>
  <si>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</si>
  <si>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</si>
  <si>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</si>
  <si>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</si>
  <si>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</si>
  <si>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</si>
  <si>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</si>
  <si>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</si>
  <si>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</si>
  <si>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</si>
  <si>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</si>
  <si>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</si>
  <si>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</si>
  <si>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</si>
  <si>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</si>
  <si>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</si>
  <si>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</si>
  <si>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</si>
  <si>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</si>
  <si>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</si>
  <si>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</si>
  <si>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</si>
  <si>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</si>
  <si>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</si>
  <si>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</si>
  <si>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</si>
  <si>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</si>
  <si>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</si>
  <si>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</si>
  <si>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</si>
  <si>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</si>
  <si>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</si>
  <si>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</si>
  <si>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</si>
  <si>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</si>
  <si>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</si>
  <si>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</si>
  <si>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</si>
  <si>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</si>
  <si>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</si>
  <si>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</si>
  <si>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</si>
  <si>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</si>
  <si>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</si>
  <si>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</si>
  <si>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</si>
  <si>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</si>
  <si>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</si>
  <si>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</si>
  <si>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</si>
  <si>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</si>
  <si>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</si>
  <si>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</si>
  <si>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</si>
  <si>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</si>
  <si>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</si>
  <si>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</si>
  <si>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</si>
  <si>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</si>
  <si>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</si>
  <si>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</si>
  <si>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</si>
  <si>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</si>
  <si>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</si>
  <si>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</si>
  <si>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</si>
  <si>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</si>
  <si>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</si>
  <si>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</si>
  <si>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</si>
  <si>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</si>
  <si>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</si>
  <si>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</si>
  <si>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</si>
  <si>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</si>
  <si>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</si>
  <si>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</si>
  <si>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</si>
  <si>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</si>
  <si>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</si>
  <si>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</si>
  <si>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</si>
  <si>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</si>
  <si>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</si>
  <si>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</si>
  <si>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</si>
  <si>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</si>
  <si>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</si>
  <si>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</si>
  <si>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</si>
  <si>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</si>
  <si>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</si>
  <si>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</si>
  <si>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</si>
  <si>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</si>
  <si>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</si>
  <si>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</si>
  <si>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</si>
  <si>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</si>
  <si>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</si>
  <si>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</si>
  <si>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</si>
  <si>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</si>
  <si>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</si>
  <si>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</si>
  <si>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</si>
  <si>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</si>
  <si>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</si>
  <si>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</si>
  <si>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</si>
  <si>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</si>
  <si>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</si>
  <si>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</si>
  <si>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</si>
  <si>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</si>
  <si>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</si>
  <si>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</si>
  <si>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</si>
  <si>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</si>
  <si>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</si>
  <si>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</si>
  <si>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</si>
  <si>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</si>
  <si>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</si>
  <si>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</si>
  <si>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</si>
  <si>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</si>
  <si>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</si>
  <si>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</si>
  <si>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</si>
  <si>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</si>
  <si>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</si>
  <si>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</si>
  <si>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</si>
  <si>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</si>
  <si>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</si>
  <si>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</si>
  <si>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</si>
  <si>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</si>
  <si>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</si>
  <si>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</si>
  <si>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</si>
  <si>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</si>
  <si>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</si>
  <si>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</si>
  <si>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</si>
  <si>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</si>
  <si>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</si>
  <si>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</si>
  <si>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</si>
  <si>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</si>
  <si>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</si>
  <si>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</si>
  <si>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</si>
  <si>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</si>
  <si>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</si>
  <si>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</si>
  <si>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</si>
  <si>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</si>
  <si>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</si>
  <si>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</si>
  <si>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</si>
  <si>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</si>
  <si>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</si>
  <si>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</si>
  <si>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</si>
  <si>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</si>
  <si>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</si>
  <si>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</si>
  <si>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</si>
  <si>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</si>
  <si>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</si>
  <si>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</si>
  <si>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</si>
  <si>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</si>
  <si>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</si>
  <si>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</si>
  <si>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</si>
  <si>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</si>
  <si>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</si>
  <si>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</si>
  <si>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</si>
  <si>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</si>
  <si>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</si>
  <si>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</si>
  <si>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</si>
  <si>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</si>
  <si>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</si>
  <si>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</si>
  <si>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</si>
  <si>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</si>
  <si>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</si>
  <si>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</si>
  <si>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</si>
  <si>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</si>
  <si>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</si>
  <si>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</si>
  <si>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</si>
  <si>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</si>
  <si>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</si>
  <si>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</si>
  <si>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</si>
  <si>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</si>
  <si>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</si>
  <si>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</si>
  <si>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</si>
  <si>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</si>
  <si>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</si>
  <si>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</si>
  <si>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</si>
  <si>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</si>
  <si>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</si>
  <si>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</si>
  <si>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</si>
  <si>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</si>
  <si>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</si>
  <si>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</si>
  <si>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</si>
  <si>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</si>
  <si>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</si>
  <si>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</si>
  <si>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</si>
  <si>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</si>
  <si>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</si>
  <si>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</si>
  <si>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</si>
  <si>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</si>
  <si>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</si>
  <si>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</si>
  <si>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</si>
  <si>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</si>
  <si>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</si>
  <si>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</si>
  <si>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</si>
  <si>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</si>
  <si>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</si>
  <si>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</si>
  <si>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</si>
  <si>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</si>
  <si>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</si>
  <si>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</si>
  <si>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</si>
  <si>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</si>
  <si>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</si>
  <si>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</si>
  <si>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</si>
  <si>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</si>
  <si>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</si>
  <si>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</si>
  <si>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</si>
  <si>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</si>
  <si>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</si>
  <si>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</si>
  <si>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</si>
  <si>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</si>
  <si>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</si>
  <si>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</si>
  <si>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</si>
  <si>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</si>
  <si>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</si>
  <si>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</si>
  <si>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</si>
  <si>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</si>
  <si>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</si>
  <si>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</si>
  <si>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</si>
  <si>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</si>
  <si>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</si>
  <si>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</si>
  <si>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</si>
  <si>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</si>
  <si>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</si>
  <si>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</si>
  <si>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</si>
  <si>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</si>
  <si>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</si>
  <si>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</si>
  <si>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</si>
  <si>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</si>
  <si>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</si>
  <si>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</si>
  <si>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</si>
  <si>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</si>
  <si>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</si>
  <si>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</si>
  <si>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</si>
  <si>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</si>
  <si>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</si>
  <si>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</si>
  <si>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</si>
  <si>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</si>
  <si>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</si>
  <si>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</si>
  <si>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</si>
  <si>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</si>
  <si>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</si>
  <si>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</si>
  <si>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</si>
  <si>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</si>
  <si>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</si>
  <si>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</si>
  <si>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</si>
  <si>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</si>
  <si>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</si>
  <si>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</si>
  <si>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</si>
  <si>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</si>
  <si>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</si>
  <si>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</si>
  <si>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</si>
  <si>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</si>
  <si>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</si>
  <si>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</si>
  <si>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</si>
  <si>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</si>
  <si>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</si>
  <si>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</si>
  <si>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</si>
  <si>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</si>
  <si>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</si>
  <si>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</si>
  <si>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</si>
  <si>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</si>
  <si>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</si>
  <si>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</si>
  <si>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</si>
  <si>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</si>
  <si>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</si>
  <si>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</si>
  <si>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</si>
  <si>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</si>
  <si>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</si>
  <si>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</si>
  <si>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</si>
  <si>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</si>
  <si>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</si>
  <si>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</si>
  <si>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</si>
  <si>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</si>
  <si>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</si>
  <si>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</si>
  <si>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</si>
  <si>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</si>
  <si>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</si>
  <si>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</si>
  <si>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</si>
  <si>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</si>
  <si>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</si>
  <si>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</si>
  <si>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</si>
  <si>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</si>
  <si>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</si>
  <si>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</si>
  <si>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</si>
  <si>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</si>
  <si>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</si>
  <si>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</si>
  <si>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</si>
  <si>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</si>
  <si>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</si>
  <si>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</si>
  <si>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</si>
  <si>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</si>
  <si>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</si>
  <si>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</si>
  <si>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</si>
  <si>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</si>
  <si>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</si>
  <si>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</si>
  <si>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</si>
  <si>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</si>
  <si>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</si>
  <si>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</si>
  <si>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</si>
  <si>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</si>
  <si>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</si>
  <si>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</si>
  <si>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</si>
  <si>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</si>
  <si>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</si>
  <si>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</si>
  <si>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</si>
  <si>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</si>
  <si>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</si>
  <si>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</si>
  <si>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</si>
  <si>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</si>
  <si>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</si>
  <si>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</si>
  <si>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</si>
  <si>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</si>
  <si>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</si>
  <si>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</si>
  <si>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</si>
  <si>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</si>
  <si>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</si>
  <si>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</si>
  <si>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</si>
  <si>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</si>
  <si>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</si>
  <si>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</si>
  <si>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</si>
  <si>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</si>
  <si>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</si>
  <si>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</si>
  <si>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</si>
  <si>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</si>
  <si>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</si>
  <si>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</si>
  <si>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</si>
  <si>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</si>
  <si>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</si>
  <si>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</si>
  <si>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</si>
  <si>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</si>
  <si>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</si>
  <si>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</si>
  <si>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</si>
  <si>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</si>
  <si>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</si>
  <si>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</si>
  <si>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</si>
  <si>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</si>
  <si>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</si>
  <si>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</si>
  <si>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</si>
  <si>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</si>
  <si>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</si>
  <si>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</si>
  <si>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</si>
  <si>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</si>
  <si>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</si>
  <si>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</si>
  <si>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</si>
  <si>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</si>
  <si>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</si>
  <si>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</si>
  <si>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</si>
  <si>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</si>
  <si>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</si>
  <si>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</si>
  <si>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</si>
  <si>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</si>
  <si>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</si>
  <si>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</si>
  <si>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</si>
  <si>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</si>
  <si>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</si>
  <si>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</si>
  <si>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</si>
  <si>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</si>
  <si>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</si>
  <si>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</si>
  <si>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</si>
  <si>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</si>
  <si>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</si>
  <si>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</si>
  <si>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</si>
  <si>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</si>
  <si>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</si>
  <si>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</si>
  <si>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</si>
  <si>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</si>
  <si>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</si>
  <si>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</si>
  <si>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</si>
  <si>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</si>
  <si>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</si>
  <si>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</si>
  <si>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</si>
  <si>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</si>
  <si>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</si>
  <si>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</si>
  <si>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</si>
  <si>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</si>
  <si>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</si>
  <si>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</si>
  <si>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</si>
  <si>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</si>
  <si>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</si>
  <si>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</si>
  <si>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</si>
  <si>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</si>
  <si>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</si>
  <si>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</si>
  <si>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</si>
  <si>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</si>
  <si>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</si>
  <si>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</si>
  <si>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</si>
  <si>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</si>
  <si>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</si>
  <si>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</si>
  <si>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</si>
  <si>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</si>
  <si>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</si>
  <si>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</si>
  <si>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</si>
  <si>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</si>
  <si>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</si>
  <si>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</si>
  <si>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</si>
  <si>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</si>
  <si>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</si>
  <si>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</si>
  <si>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</si>
  <si>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</si>
  <si>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</si>
  <si>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</si>
  <si>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</si>
  <si>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</si>
  <si>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</si>
  <si>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</si>
  <si>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</si>
  <si>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</si>
  <si>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</si>
  <si>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</si>
  <si>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</si>
  <si>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</si>
  <si>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</si>
  <si>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</si>
  <si>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</si>
  <si>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</si>
  <si>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</si>
  <si>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</si>
  <si>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</si>
  <si>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</si>
  <si>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</si>
  <si>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</si>
  <si>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</si>
  <si>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</si>
  <si>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</si>
  <si>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</si>
  <si>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</si>
  <si>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</si>
  <si>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</si>
  <si>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</si>
  <si>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</si>
  <si>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</si>
  <si>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</si>
  <si>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</si>
  <si>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</si>
  <si>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</si>
  <si>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</si>
  <si>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</si>
  <si>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</si>
  <si>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</si>
  <si>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</si>
  <si>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</si>
  <si>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</si>
  <si>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</si>
  <si>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</si>
  <si>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</si>
  <si>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</si>
  <si>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</si>
  <si>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</si>
  <si>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</si>
  <si>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</si>
  <si>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</si>
  <si>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</si>
  <si>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</si>
  <si>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</si>
  <si>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</si>
  <si>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</si>
  <si>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</si>
  <si>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</si>
  <si>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</si>
  <si>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</si>
  <si>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</si>
  <si>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</si>
  <si>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</si>
  <si>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</si>
  <si>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</si>
  <si>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</si>
  <si>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</si>
  <si>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</si>
  <si>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</si>
  <si>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</si>
  <si>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</si>
  <si>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</si>
  <si>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</si>
  <si>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</si>
  <si>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</si>
  <si>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</si>
  <si>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</si>
  <si>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</si>
  <si>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</si>
  <si>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</si>
  <si>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</si>
  <si>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</si>
  <si>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</si>
  <si>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</si>
  <si>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</si>
  <si>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</si>
  <si>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</si>
  <si>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</si>
  <si>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</si>
  <si>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</si>
  <si>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</si>
  <si>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</si>
  <si>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</si>
  <si>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</si>
  <si>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</si>
  <si>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</si>
  <si>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</si>
  <si>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</si>
  <si>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</si>
  <si>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</si>
  <si>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</si>
  <si>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</si>
  <si>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</si>
  <si>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</si>
  <si>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</si>
  <si>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</si>
  <si>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</si>
  <si>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</si>
  <si>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</si>
  <si>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</si>
  <si>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</si>
  <si>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</si>
  <si>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</si>
  <si>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</si>
  <si>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</si>
  <si>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</si>
  <si>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</si>
  <si>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</si>
  <si>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</si>
  <si>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</si>
  <si>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</si>
  <si>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</si>
  <si>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</si>
  <si>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</si>
  <si>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</si>
  <si>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</si>
  <si>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</si>
  <si>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</si>
  <si>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</si>
  <si>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</si>
  <si>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</si>
  <si>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</si>
  <si>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</si>
  <si>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</si>
  <si>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</si>
  <si>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</si>
  <si>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</si>
  <si>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</si>
  <si>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</si>
  <si>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</si>
  <si>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</si>
  <si>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</si>
  <si>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</si>
  <si>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</si>
  <si>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</si>
  <si>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</si>
  <si>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</si>
  <si>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</si>
  <si>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</si>
  <si>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</si>
  <si>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</si>
  <si>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</si>
  <si>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</si>
  <si>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</si>
  <si>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</si>
  <si>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</si>
  <si>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</si>
  <si>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</si>
  <si>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</si>
  <si>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</si>
  <si>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</si>
  <si>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</si>
  <si>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</si>
  <si>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</si>
  <si>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</si>
  <si>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</si>
  <si>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</si>
  <si>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</si>
  <si>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</si>
  <si>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</si>
  <si>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</si>
  <si>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</si>
  <si>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</si>
  <si>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</si>
  <si>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</si>
  <si>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</si>
  <si>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</si>
  <si>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</si>
  <si>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</si>
  <si>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</si>
  <si>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</si>
  <si>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</si>
  <si>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</si>
  <si>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</si>
  <si>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</si>
  <si>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</si>
  <si>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</si>
  <si>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</si>
  <si>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</si>
  <si>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</si>
  <si>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</si>
  <si>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</si>
  <si>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</si>
  <si>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</si>
  <si>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</si>
  <si>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</si>
  <si>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</si>
  <si>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</si>
  <si>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</si>
  <si>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</si>
  <si>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</si>
  <si>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</si>
  <si>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</si>
  <si>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</si>
  <si>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</si>
  <si>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</si>
  <si>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</si>
  <si>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</si>
  <si>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</si>
  <si>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</si>
  <si>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</si>
  <si>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</si>
  <si>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</si>
  <si>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</si>
  <si>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</si>
  <si>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</si>
  <si>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</si>
  <si>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</si>
  <si>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</si>
  <si>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</si>
  <si>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</si>
  <si>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</si>
  <si>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</si>
  <si>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</si>
  <si>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</si>
  <si>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</si>
  <si>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</si>
  <si>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</si>
  <si>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</si>
  <si>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</si>
  <si>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</si>
  <si>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</si>
  <si>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</si>
  <si>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</si>
  <si>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</si>
  <si>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</si>
  <si>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</si>
  <si>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</si>
  <si>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</si>
  <si>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</si>
  <si>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</si>
  <si>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</si>
  <si>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</si>
  <si>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</si>
  <si>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</si>
  <si>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</si>
  <si>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</si>
  <si>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</si>
  <si>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</si>
  <si>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</si>
  <si>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</si>
  <si>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</si>
  <si>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</si>
  <si>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</si>
  <si>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</si>
  <si>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</si>
  <si>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</si>
  <si>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</si>
  <si>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</si>
  <si>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</si>
  <si>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</si>
  <si>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</si>
  <si>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</si>
  <si>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</si>
  <si>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</si>
  <si>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</si>
  <si>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</si>
  <si>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</si>
  <si>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</si>
  <si>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</si>
  <si>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</si>
  <si>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</si>
  <si>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</si>
  <si>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</si>
  <si>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</si>
  <si>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</si>
  <si>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</si>
  <si>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</si>
  <si>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</si>
  <si>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</si>
  <si>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</si>
  <si>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</si>
  <si>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</si>
  <si>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</si>
  <si>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</si>
  <si>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</si>
  <si>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</si>
  <si>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</si>
  <si>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</si>
  <si>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</si>
  <si>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</si>
  <si>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</si>
  <si>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</si>
  <si>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</si>
  <si>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</si>
  <si>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</si>
  <si>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</si>
  <si>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</si>
  <si>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</si>
  <si>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</si>
  <si>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</si>
  <si>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</si>
  <si>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</si>
  <si>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</si>
  <si>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</si>
  <si>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</si>
  <si>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</si>
  <si>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</si>
  <si>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</si>
  <si>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</si>
  <si>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</si>
  <si>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</si>
  <si>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</si>
  <si>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</si>
  <si>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</si>
  <si>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</si>
  <si>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</si>
  <si>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</si>
  <si>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</si>
  <si>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</si>
  <si>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</si>
  <si>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</si>
  <si>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</si>
  <si>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</si>
  <si>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</si>
  <si>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</si>
  <si>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</si>
  <si>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</si>
  <si>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</si>
  <si>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</si>
  <si>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</si>
  <si>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</si>
  <si>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</si>
  <si>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</si>
  <si>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</si>
  <si>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</si>
  <si>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</si>
  <si>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</si>
  <si>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</si>
  <si>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</si>
  <si>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</si>
  <si>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</si>
  <si>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</si>
  <si>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</si>
  <si>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</si>
  <si>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</si>
  <si>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</si>
  <si>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</si>
  <si>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</si>
  <si>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</si>
  <si>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</si>
  <si>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</si>
  <si>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</si>
  <si>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</si>
  <si>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</si>
  <si>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</si>
  <si>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</si>
  <si>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</si>
  <si>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</si>
  <si>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</si>
  <si>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</si>
  <si>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</si>
  <si>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</si>
  <si>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</si>
  <si>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</si>
  <si>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</si>
  <si>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</si>
  <si>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</si>
  <si>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</si>
  <si>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</si>
  <si>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</si>
  <si>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</si>
  <si>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</si>
  <si>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</si>
  <si>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</si>
  <si>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</si>
  <si>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</si>
  <si>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</si>
  <si>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</si>
  <si>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</si>
  <si>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</si>
  <si>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</si>
  <si>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</si>
  <si>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</si>
  <si>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</si>
  <si>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</si>
  <si>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</si>
  <si>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</si>
  <si>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</si>
  <si>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</si>
  <si>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</si>
  <si>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</si>
  <si>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</si>
  <si>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</si>
  <si>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</si>
  <si>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</si>
  <si>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</si>
  <si>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</si>
  <si>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</si>
  <si>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</si>
  <si>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</si>
  <si>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</si>
  <si>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</si>
  <si>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</si>
  <si>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</si>
  <si>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</si>
  <si>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</si>
  <si>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</si>
  <si>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</si>
  <si>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</si>
  <si>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</si>
  <si>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</si>
  <si>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</si>
  <si>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</si>
  <si>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</si>
  <si>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</si>
  <si>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</si>
  <si>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</si>
  <si>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</si>
  <si>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</si>
  <si>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</si>
  <si>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</si>
  <si>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</si>
  <si>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</si>
  <si>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</si>
  <si>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</si>
  <si>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</si>
  <si>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</si>
  <si>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</si>
  <si>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</si>
  <si>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</si>
  <si>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</si>
  <si>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</si>
  <si>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</si>
  <si>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</si>
  <si>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</si>
  <si>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</si>
  <si>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</si>
  <si>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</si>
  <si>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</si>
  <si>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</si>
  <si>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</si>
  <si>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</si>
  <si>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</si>
  <si>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</si>
  <si>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</si>
  <si>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</si>
  <si>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</si>
  <si>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</si>
  <si>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</si>
  <si>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</si>
  <si>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</si>
  <si>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</si>
  <si>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</si>
  <si>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</si>
  <si>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</si>
  <si>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</si>
  <si>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</si>
  <si>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</si>
  <si>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</si>
  <si>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</si>
  <si>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</si>
  <si>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</si>
  <si>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</si>
  <si>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</si>
  <si>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</si>
  <si>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</si>
  <si>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</si>
  <si>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</si>
  <si>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</si>
  <si>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</si>
  <si>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</si>
  <si>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</si>
  <si>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</si>
  <si>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</si>
  <si>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</si>
  <si>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</si>
  <si>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</si>
  <si>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</si>
  <si>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</si>
  <si>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</si>
  <si>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</si>
  <si>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</si>
  <si>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</si>
  <si>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</si>
  <si>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</si>
  <si>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</si>
  <si>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</si>
  <si>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</si>
  <si>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</si>
  <si>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</si>
  <si>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</si>
  <si>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</si>
  <si>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</si>
  <si>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</si>
  <si>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</si>
  <si>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</si>
  <si>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</si>
  <si>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</si>
  <si>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</si>
  <si>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</si>
  <si>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</si>
  <si>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</si>
  <si>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</si>
  <si>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</si>
  <si>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</si>
  <si>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</si>
  <si>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</si>
  <si>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</si>
  <si>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</si>
  <si>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</si>
  <si>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</si>
  <si>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</si>
  <si>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</si>
  <si>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</si>
  <si>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</si>
  <si>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</si>
  <si>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</si>
  <si>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</si>
  <si>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</si>
  <si>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</si>
  <si>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</si>
  <si>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</si>
  <si>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</si>
  <si>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</si>
  <si>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</si>
  <si>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</si>
  <si>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</si>
  <si>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</si>
  <si>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</si>
  <si>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</si>
  <si>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</si>
  <si>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</si>
  <si>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</si>
  <si>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</si>
  <si>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</si>
  <si>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</si>
  <si>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</si>
  <si>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</si>
  <si>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</si>
  <si>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</si>
  <si>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</si>
  <si>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</si>
  <si>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</si>
  <si>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</si>
  <si>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</si>
  <si>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</si>
  <si>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</si>
  <si>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</si>
  <si>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</si>
  <si>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</si>
  <si>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</si>
  <si>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</si>
  <si>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</si>
  <si>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</si>
  <si>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</si>
  <si>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</si>
  <si>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</si>
  <si>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</si>
  <si>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</si>
  <si>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</si>
  <si>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</si>
  <si>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</si>
  <si>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</si>
  <si>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</si>
  <si>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</si>
  <si>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</si>
  <si>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</si>
  <si>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</si>
  <si>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</si>
  <si>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</si>
  <si>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</si>
  <si>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</si>
  <si>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</si>
  <si>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</si>
  <si>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</si>
  <si>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</si>
  <si>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</si>
  <si>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</si>
  <si>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</si>
  <si>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</si>
  <si>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</si>
  <si>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</si>
  <si>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</si>
  <si>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</si>
  <si>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</si>
  <si>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</si>
  <si>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</si>
  <si>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</si>
  <si>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</si>
  <si>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</si>
  <si>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</si>
  <si>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</si>
  <si>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</si>
  <si>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</si>
  <si>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</si>
  <si>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</si>
  <si>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</si>
  <si>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</si>
  <si>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</si>
  <si>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</si>
  <si>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</si>
  <si>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</si>
  <si>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</si>
  <si>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</si>
  <si>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</si>
  <si>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</si>
  <si>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</si>
  <si>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</si>
  <si>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</si>
  <si>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</si>
  <si>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</si>
  <si>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</si>
  <si>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</si>
  <si>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</si>
  <si>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</si>
  <si>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</si>
  <si>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</si>
  <si>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</si>
  <si>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</si>
  <si>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</si>
  <si>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</si>
  <si>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</si>
  <si>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</si>
  <si>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</si>
  <si>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</si>
  <si>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</si>
  <si>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</si>
  <si>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</si>
  <si>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</si>
  <si>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</si>
  <si>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</si>
  <si>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</si>
  <si>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</si>
  <si>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</si>
  <si>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</si>
  <si>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</si>
  <si>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</si>
  <si>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</si>
  <si>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</si>
  <si>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</si>
  <si>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</si>
  <si>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</si>
  <si>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</si>
  <si>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</si>
  <si>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</si>
  <si>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</si>
  <si>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</si>
  <si>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</si>
  <si>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</si>
  <si>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</si>
  <si>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</si>
  <si>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</si>
  <si>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</si>
  <si>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</si>
  <si>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</si>
  <si>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</si>
  <si>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</si>
  <si>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</si>
  <si>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</si>
  <si>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</si>
  <si>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</si>
  <si>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</si>
  <si>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</si>
  <si>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</si>
  <si>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</si>
  <si>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</si>
  <si>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</si>
  <si>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</si>
  <si>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</si>
  <si>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</si>
  <si>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</si>
  <si>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</si>
  <si>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</si>
  <si>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</si>
  <si>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</si>
  <si>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</si>
  <si>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</si>
  <si>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</si>
  <si>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</si>
  <si>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</si>
  <si>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</si>
  <si>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</si>
  <si>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</si>
  <si>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</si>
  <si>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</si>
  <si>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</si>
  <si>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</si>
  <si>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</si>
  <si>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</si>
  <si>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</si>
  <si>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</si>
  <si>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</si>
  <si>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</si>
  <si>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</si>
  <si>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</si>
  <si>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</si>
  <si>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</si>
  <si>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</si>
  <si>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</si>
  <si>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</si>
  <si>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</si>
  <si>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</si>
  <si>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</si>
  <si>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</si>
  <si>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</si>
  <si>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</si>
  <si>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</si>
  <si>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</si>
  <si>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</si>
  <si>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</si>
  <si>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</si>
  <si>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</si>
  <si>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</si>
  <si>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</si>
  <si>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</si>
  <si>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</si>
  <si>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</si>
  <si>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</si>
  <si>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</si>
  <si>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</si>
  <si>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</si>
  <si>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</si>
  <si>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</si>
  <si>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</si>
  <si>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</si>
  <si>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</si>
  <si>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</si>
  <si>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</si>
  <si>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</si>
  <si>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</si>
  <si>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</si>
  <si>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</si>
  <si>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</si>
  <si>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</si>
  <si>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</si>
  <si>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</si>
  <si>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</si>
  <si>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</si>
  <si>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</si>
  <si>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</si>
  <si>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</si>
  <si>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</si>
  <si>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</si>
  <si>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</si>
  <si>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</si>
  <si>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</si>
  <si>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</si>
  <si>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</si>
  <si>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</si>
  <si>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</si>
  <si>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</si>
  <si>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</si>
  <si>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</si>
  <si>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</si>
  <si>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</si>
  <si>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</si>
  <si>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</si>
  <si>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</si>
  <si>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</si>
  <si>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</si>
  <si>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</si>
  <si>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</si>
  <si>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</si>
  <si>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</si>
  <si>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</si>
  <si>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</si>
  <si>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</si>
  <si>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</si>
  <si>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</si>
  <si>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</si>
  <si>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</si>
  <si>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</si>
  <si>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</si>
  <si>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</si>
  <si>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</si>
  <si>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</si>
  <si>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</si>
  <si>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</si>
  <si>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</si>
  <si>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</si>
  <si>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</si>
  <si>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</si>
  <si>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</si>
  <si>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</si>
  <si>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</si>
  <si>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</si>
  <si>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</si>
  <si>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</si>
  <si>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</si>
  <si>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</si>
  <si>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</si>
  <si>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</si>
  <si>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</si>
  <si>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</si>
  <si>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</si>
  <si>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</si>
  <si>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</si>
  <si>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</si>
  <si>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</si>
  <si>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</si>
  <si>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</si>
  <si>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</si>
  <si>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</si>
  <si>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</si>
  <si>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</si>
  <si>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</si>
  <si>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</si>
  <si>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</si>
  <si>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</si>
  <si>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</si>
  <si>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</si>
  <si>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</si>
  <si>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</si>
  <si>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</si>
  <si>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</si>
  <si>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</si>
  <si>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</si>
  <si>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</si>
  <si>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</si>
  <si>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</si>
  <si>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</si>
  <si>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</si>
  <si>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</si>
  <si>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</si>
  <si>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</si>
  <si>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</si>
  <si>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</si>
  <si>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</si>
  <si>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</si>
  <si>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</si>
  <si>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</si>
  <si>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</si>
  <si>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</si>
  <si>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</si>
  <si>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</si>
  <si>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</si>
  <si>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</si>
  <si>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</si>
  <si>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</si>
  <si>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</si>
  <si>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</si>
  <si>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</si>
  <si>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</si>
  <si>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</si>
  <si>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</si>
  <si>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</si>
  <si>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</si>
  <si>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</si>
  <si>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</si>
  <si>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</si>
  <si>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</si>
  <si>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</si>
  <si>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</si>
  <si>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</si>
  <si>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</si>
  <si>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</si>
  <si>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</si>
  <si>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</si>
  <si>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</si>
  <si>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</si>
  <si>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</si>
  <si>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</si>
  <si>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</si>
  <si>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</si>
  <si>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</si>
  <si>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</si>
  <si>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</si>
  <si>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</si>
  <si>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</si>
  <si>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</si>
  <si>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</si>
  <si>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</si>
  <si>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</si>
  <si>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</si>
  <si>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</si>
  <si>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</si>
  <si>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</si>
  <si>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</si>
  <si>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</si>
  <si>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</si>
  <si>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</si>
  <si>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</si>
  <si>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</si>
  <si>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</si>
  <si>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</si>
  <si>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</si>
  <si>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</si>
  <si>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</si>
  <si>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</si>
  <si>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</si>
  <si>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</si>
  <si>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</si>
  <si>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</si>
  <si>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</si>
  <si>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</si>
  <si>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269</t>
  </si>
  <si>
    <t>059</t>
  </si>
  <si>
    <t>183</t>
  </si>
  <si>
    <t>320</t>
  </si>
  <si>
    <t>561</t>
  </si>
  <si>
    <t>279</t>
  </si>
  <si>
    <t>436</t>
  </si>
  <si>
    <t>472</t>
  </si>
  <si>
    <t>114</t>
  </si>
  <si>
    <t>137</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</si>
  <si>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</si>
  <si>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en el Marco de la Atención Integral a mujeres gestantes, niñas, niños menores de 5 años o hasta su ingreso al grado transición con estrategias y acciones pertinentes oportunas y de calidad desde la interculturalidad respondiendo a las caracteristicas propias de los territorios y comunidades de conformindad con los manuales operativos de las modalidades y las directrices establecidas por el ICBF en armonia con la politica de Estado para el desarrollo integral de la primera infancia de cero a siempre en los servicios de la modalidad propia e intercultural.</t>
  </si>
  <si>
    <t>Prestar el servicio de Atención, Educación Inicial, Cuidado y  nutrición a mujeres gestantes , niños y niñas menores de seis meses lactantes, niños y niñas en primera infancia en el Marco de la Atención Integral, con pertinencia y calidad  a través de la Modalidad Propia e Intercultural que permita promover la garantía de derechos, la participación y el desarrollo integral de la Primera Infancia de comunidades etnicas y rurales respondiendo a las caracterisitcas propias de sus territorios de conformidad con el MAnual Operativo y las directrices establecidas por el ICBF, en el Marco de la política de Estado para el desarrollo integral de la Primera Infancia "De Cero a Siempre"</t>
  </si>
  <si>
    <t>Prestar el servicio de Atención, Educación Inicial y Cuidado a 300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</si>
  <si>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950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</si>
  <si>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Prestar el servicio de Atención, Educación Inicial y Cuidado a 400 niños y niñas menores de 5 años o hasta su ingreso a l grado de transición y a madres gestantes y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Modalidad Familiar</t>
  </si>
  <si>
    <t>001</t>
  </si>
  <si>
    <t>Aunar esfuerzos entre las partes que intervienen para garantizar la Implementación del Programa de Alimentación Escolar en el Municipio de Riohacha</t>
  </si>
  <si>
    <t>ALCALDÍA MUNICIPAL DE RIOHACHA</t>
  </si>
  <si>
    <t>044</t>
  </si>
  <si>
    <t>Aunar esfuerzos para la administración del Programa de Alimentos Escolares para atender la modalidad asistencial nutricional Desayunos, Almuerzos, Cenas y Refrigerios Escolares a niños y adolescentes de los internados y semiinternados en el Municipio de Uribia</t>
  </si>
  <si>
    <t>ALCALDÍA MUNICIPAL DE URIBIA</t>
  </si>
  <si>
    <t>028</t>
  </si>
  <si>
    <t>DEPARTAMENTO ADMINISTRATIVO PARA LA PROSPERIDAD SOCIAL Y ALCALDIA DE RIOHACHA</t>
  </si>
  <si>
    <t>276</t>
  </si>
  <si>
    <t>Aunar esfuerzos entre el DPS, el Municipio y Funsofamed para la ejecución del Proyecto "Programa Red Seguridad Alimentaria ReSA CuNa Rescate de los saberes, sabores y tradiciones culinarias frente al mejoramiento de los hábitos alimentarios saludables para el Municipio de Riohach</t>
  </si>
  <si>
    <t>033</t>
  </si>
  <si>
    <t xml:space="preserve">Aunar esfuerzos entre las partes que intervienen para garantizar el Fortalecimiento de las Alianzas Productivas y Sociales para pequeños productores Agricolas </t>
  </si>
  <si>
    <t>MINISTERIO DE EDUCACION NACIONAL</t>
  </si>
  <si>
    <t>ALCALDIA DE RIOHACHA</t>
  </si>
  <si>
    <t>132</t>
  </si>
  <si>
    <t>377</t>
  </si>
  <si>
    <t>604</t>
  </si>
  <si>
    <t>Brindar implementacion del programa "por ti, por mi" desarrollado para generar inclusion social de la poblacion en situación de vulnerabilidad priorizada por el centro zonal 3 Fonseca</t>
  </si>
  <si>
    <t>Atender a niños y niñas menores de 5 años, o hasta su ingreso al grado transición, en los servicios de educación inicial y cuidado, con el fin de promover el desarrollo integral de la primera infancia con calidad, de conformidad con los lineamientos, las directrices y parámetros establecidos por el ICBF. CDI Modalidad Institucional (168 con arriendo y 276 sin arriendo), Manaure</t>
  </si>
  <si>
    <t>Implementar el programa de alimentacion escolar a traves de la cual se brinda un coplemento alimentario a los niños, niñas y adolescentes de la matricula oficial, en el Municipio de Riohacha, en el Departamento de la Guajira durante el segundo semestre del 2014 acorde con los lineamientos tecnicos administrativos y estándares del programa de alimentacion escolar del Ministerio de Educación Nacional</t>
  </si>
  <si>
    <t>Apoyo al Desarrollo de actividades de atención y asistencia a las victimas del conflicto armado en el Municipio de Riohacha, Departamento de la Guajira</t>
  </si>
  <si>
    <t>365</t>
  </si>
  <si>
    <t>Atender a niños y niñas menores de 5 años, o hasta su ingreso al grado transición y mujeres gestantes, madres en periodo de lactancia en los servicios de educación inicial y cuidado, con el fin de promover el desarrollo integral en la primera infancia con calidad, de conformidad con los lineamientos, directrices y parámetros establecidos por el ICBF</t>
  </si>
  <si>
    <t>ALCALDIA MUNICIPAL DE RIOHACHA</t>
  </si>
  <si>
    <t>Apoyo para fortalecer las buenas practicas agropecuarias y mejorar la productividad del sector campesino del Municipio de Riohacha, Departamento de la Guajira</t>
  </si>
  <si>
    <t>133</t>
  </si>
  <si>
    <t xml:space="preserve">Brindar ración preparada a 400 usuarios mediante el suministro de un complemento alimentario nutricional a las niñas y niños menores de 5 años, RN Manaure  </t>
  </si>
  <si>
    <t xml:space="preserve">Brindar ración preparada a 600 usuarios mediante el suministro de un complemento alimentario nutricional a las niñas y niños menores de 5 años, RN Riohacha  </t>
  </si>
  <si>
    <t>UNION TEMPORAL EKIRAJAAPULEWAYUU</t>
  </si>
  <si>
    <t>Contratar la prestacion del servicio para la provision integral del servicio de alimentacion para asistir nutricionalmente a 948 estudiantes internos y seminternos debidamente matriculados. Suministrando desayunos, almuerzos y cenas escolares a niños, niñas y adolescentes de los internos del Municipio de Uribia.</t>
  </si>
  <si>
    <t>222</t>
  </si>
  <si>
    <t>Atender integralmente a la primera infancia en el Marco de la Estrategia de Cero a Siempre de conformidad con las directrices, lineamientos y paramentros establecidos por el ICBF, asi como regular las relaciones entre las partes derivadas de la entrega de aportes del ICBF a el Contratista para que este asuma bajo su exclusiva responsabilidad dicha atención.</t>
  </si>
  <si>
    <t>186</t>
  </si>
  <si>
    <t>364</t>
  </si>
  <si>
    <t>Desarrollar el Programa de Alimentacion Escolar, a través del cual se brinda un complemento alimentario a los niños, niñas y adolescentes inscritos en la matricula oficial acorde a los lineamientos tecnicos administrativos  estándares del programa de alimentación escolar aprobados mediante resolución 6054 de diciembre de 2010 a nivel Nacional.</t>
  </si>
  <si>
    <t>ALCALDIA DE URIBIA</t>
  </si>
  <si>
    <t>INSTITUTO COLOMBIANO DE BIENESTAR FAMILIAR Y LA UT CAMINOS SOLIDARIOS</t>
  </si>
  <si>
    <t>MUNICIPIO DE VILLANUEVA</t>
  </si>
  <si>
    <t>Aunar esfuerzos para la administración del programa de alimentación escolar para atender la modalidad asistencial nutricional de desayunos, almuerzos y cenas y complemento vacacional a niños y adolescentes de los internados y semiinternados del Municipio de Uribia La Guajira</t>
  </si>
  <si>
    <t>Brindar 4841 raciones preparadas mediante el suministro de un complemento alimentario que aporte como minimo un 39% de los requerimientos nutricionales de los niños y niñas objetos de la atención, representados en un almuerzo y/o desayuno; desarrollar las acciones complementarias en salud, seguimiento al estado nutricional y educación alimentaria y nutricional a los beneficiarios de acuerdo a los lineamientos técnicos administrativos y estándares de Recuperación Nutricional vigentes.</t>
  </si>
  <si>
    <t>Alianza productiva de huevo criollo, a partir de un sistema semi estabulado de gallinas en pastoreo, para la recuperación y el restablecimiento socioeconómico  de las comunidades indígenas wayuú de la zona rural del municipio de riohacha, afectadas por la ola invernal</t>
  </si>
  <si>
    <t>Aunar esfuerzos para la administración del programa de complementacion alimentaria para atender la modalidad asistencial nutricional de desayunos a los estudiantes matriculados en las distitnas instituciones educativas  oficiales en el municipio de Villanueva La Guajira. PAE.</t>
  </si>
  <si>
    <t>Aunar esfuerzos para la administración del programa de alimentación escolar para atender la modalidad asistencial nutricional de desayunos,  almuerzos y cenas a niños y adolescentes, internos y semiinternos en el municipio de Uribia a una población estudiantil de 1,117 alumnos de los cuales 874 son internos y 243 semiinternos.</t>
  </si>
  <si>
    <t>Aunar esfuerzos para la administración del programa de alimentación escolar para atender la modalidad asistencial nutricional de desayuno, almuerzo y cena a niños, niñas y adolescentes internos y semi-internos en el municipio de Uribia.</t>
  </si>
  <si>
    <t>Brindar atención 800 cupos de las comunidades previamente concentrdas con el ICBF, por medio del suministro de alimentos complemento alimentario con el programa de Recuperación Nutricional que aporte minimo una racion diaria de 1,200 calorias o que garantice un 80% de la adecuacion nutricional del menor de 5 años de acuerdo con los habitos alimentarios de la region, involucrando su contexto familiar. la atencion se brindará a la primera infancia niños y niñas menores de 5 años de edad con desnutricion proteica calorica actual leve, de sectores con necesidades basicas insatisfechas, con o sin patologia agregada, atendiendo prioritariamente a lapoblacion menor de 2 años.</t>
  </si>
  <si>
    <t>Implementar la estrategia promocion de los derechos de los niños, niñas y adolescentes y prevención de su victimizacion por accion de grupos armados al margen de la ley atrvés de unidades integrales de atención psicosocial marco: programa mis derechos primero en el Municipio de Uribia la Guajira.</t>
  </si>
  <si>
    <t>113</t>
  </si>
  <si>
    <t>103</t>
  </si>
  <si>
    <t>020</t>
  </si>
  <si>
    <t>010</t>
  </si>
  <si>
    <t>069</t>
  </si>
  <si>
    <t>251</t>
  </si>
  <si>
    <t>Garantizar el servicio de alimentacion escolar brindando comento alimenticio durante la jornada escolar a los niños, niñas y adolescentes escolarizados en areas urbana y rural, acorde a los lineamientos tecnicos administrativos tecnicos administrtivos y estares para la alimentación escolar.</t>
  </si>
  <si>
    <t xml:space="preserve">Brindar atención a 1700 cupos las comunidades previamente concertadas con el ICBF por medio del suministro de alimentos RN.- Complemento alimentario que aporte mínimo una ración diaria de 1200 calorías o que garantice un 80% de la adecuación nutricional del menor de 5 años de acuerdo con los hábitos alimentarios de la región, involucrando su contexto familiar. La atención se brindará a la primera infancia  niñ@s menores de 5 años de edad (nacional y/o indígena) con desnutrición proteica calórica actual leve, de sectores con necesidades básicas insatisfechas, con o sin patología agregada atendiendo prioritariamente a la población menor de 2 años. Por cada cupo se atenderá 2 usuarios cupo año. </t>
  </si>
  <si>
    <t>Aunar esfuerzos para la administración del programa de alimentación escolar para atender la modalidad asistencial nutricional de almuerzos y cenas a internos y semiinternos a niños, niñas y adolescentes en el municipio de Uribia.</t>
  </si>
  <si>
    <t>Aunar esfuerzos para la administración del programa de alimentación escolar para atender la modalidad asistencial nutricional de almuerzos y cenas a internos y semiinternos a niños, niñas y adolescentes en el municipio de  Uribia</t>
  </si>
  <si>
    <t>Desarrollar el programa de clubes prejuveniles y juveniles con el fin de contribuir a la formacion de niños, niñas,  adolescentes y jovenes como sujetos que ejercen sus derechos y cumplan con sus deberes frente a los mismos, logrando la participación en el desarrollo de sus comunidades, reconociendo y respetando las diferencias culturles y sociales, el acceso y apropiacion de las diversas manifestaciones que existen en sus comunidades, promoviendo el desarrollo de sus capacidades vocacionales y fortaleciendo los proyectos de vida individuales y grupales , mediante el establecimiento de alianzas estrategicas y organizacionales.</t>
  </si>
  <si>
    <t>Aunar esfuerzos tecnicos, administrativos y financieros para fortalecer la atencion nutricional de los niños del municipio a través de la implementacion del programa de alimentacion escolar durante el periodo academico 2011.</t>
  </si>
  <si>
    <t>Aunar esfuerzos para la realizacion del encuentro educativo, rereativo, cultural y artistico del adulto mayor vulnerable en el municipio de Chiriguaná Cesar.</t>
  </si>
  <si>
    <t>Brindar apoyo logistico para el desarrollo de acciones correspondiente a los proyectos de Asistencia Tecnica para la Articulacion, coordinacion, y gestion  territorial del SNBF y mejoramiento a la gestion institucional y soporte a los proyectos preventivos, relacionados con los eventos formativo, encuentro grupo de estudios y trabajo, produccion de materiales duradero de consumo, material impreso, sistematización de experiencia y gestion al igual que la actualización de diagnosticos sociales, la realizacion de acciones que favorezcan el desarrollo de familias, agentes educativos institucionales, comunitarios mediante asistencia tecnica, para la articulacion, coordinación y gestión con el SNBF, de manera que se mejoren las condiciones de vida de los niños, niñas, adolescentes y familias garantizandoles el derecho a la felicidad.</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</si>
  <si>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 Programa Alimentacion Escolar PAE del ICBF, con el fin de contribuir a mejorar el desempeño académico, la asistencia regular, así como promover la formación de hábitos alimentarios saludables con la participación activa de la familia, la comunidad y los entes territoriales.</t>
  </si>
  <si>
    <t>Garantizar el servicio de alimentación escolar que brinde un complemento alimentario durante la jornada escolar a los niños , niñas y adolescentes escolarizados en las áreas rurales y urbanas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</si>
  <si>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Aunar esfuerzos para la integración y cualificación de la atención de las niñas y niños en edades comprendidas entre los 6 meses a los 5 años para familias con vulnerabilidad socioeconómica, preferentemente de niveles 1 y 2 del sisben, a través de la organización de Hogares Comunitarios en la modalidad Tradicional, Hogares Infantiles y Recuperación Nutricional con la entrega de paquetes alimentarios.</t>
  </si>
  <si>
    <t>Garantizar el servicio de alimentación escolar que brinde un complemento alimentario durante la jornada escolar a los niños, niñas y adolescentes escolarizados en las áreas rural y urbana acordes a los lineamientos técnicos administrativos y estándares para la asistencia alimentaria al escolar –PAE- del ICBF, Modalidad Almuerzo y Cena, con el fin de contribuir a mejorar el desempeño académico, la asistencia regular, así como promover la formación de hábitos alimentarios saludables, con la participación activa de la familia, la comunidad y los entes territoriales</t>
  </si>
  <si>
    <t>Brindar atención a las comunidades previamente concertadas por el ICBF por medio del suministro de alimentos programa Recuperación Nutricional complemento alimentario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</si>
  <si>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Aunar esfuerzos para brindar asistencia nutricional alimentaria a la niñez y adolescentes (Restaurante Escolar) modalidad Almuerzo y Cena en instituciones etnoeducativas de la zona urbana y rural del Municipio de Uribia</t>
  </si>
  <si>
    <t>Aunar esfuerzos para brindar asistencia nutricional alimentaria (Restaurante Escolar) a la niñez y los adolescentes, modalidad desayunos y almuerzo en instituciones educativas oficiales de la zona urbana y rural de los Municipios de Riohacha Departamento de la Guajira</t>
  </si>
  <si>
    <t>Que el Municipio de Uribia, el ICBF y la Fundación se asocian con el fin de coordinar acciones para cooperar y aportar recursos técnicos, humanos, financieros, administrativos y operativos para la asistencia nutricional al escolar y adolescente suministrando complementación alimentaria en las modalidades de Almuerzo y Cena y desarrollando acciones formativas y de promoción de estilos de vida saludables de los niños matriculados en escuelas públicas dando prelación a los niveles de preescolar y primaria pertenecientes a población con vulnerabilidad nutricional y socioeconómica de las áreas rural y urbana del Municipio de Uribia</t>
  </si>
  <si>
    <t>Brindar atención a las comunidades previamente concertadas por el ICBF por medio del suministro de alimentos complemento alimentario con el programa de Recuperación Nutricional que aporte mínimo una ración diaria de 1200 calorías o que garantice un 80% de la adecuación nutricional del menor de acuerdo con los hábitos alimentarios de la región involucrando su contexto familiar. La atención se brindará a la primera niños y niñas menores de 5 años de edad (nacional y/o indígena) con desnutrición proteica calórica actual leve, de sectores con necesidades básicas insatisfechas, con o sin patología agregada atendiendo prioritariamente a la población menor de 2 años</t>
  </si>
  <si>
    <t>Garantizar el servicio de alimentación escolar que brinde un complemento alimentario en las modalidades de desayunos y almuerzos durante la jornada escolar a los niños, niñas y adolescentes escolarizados en las áreas rural y urbana acordes a los lineamientos técnicos administrativos y estándares para la asistencia alimentaria al escolar –PAE- del ICBF, con el fin de contribuir a mejorar el desempeño académico, la asistencia regular, así como promover la formación de hábitos alimentarios saludables, con la participación activa de la familia, la comunidad y los entes territoriales</t>
  </si>
  <si>
    <t xml:space="preserve">INSTITUTO COLOMBIANO DE BIENESTAR FAMILIAR </t>
  </si>
  <si>
    <t>MUNICIPIO DE MANAURE</t>
  </si>
  <si>
    <t>MUNICIPIO DE CHIRIGUANA</t>
  </si>
  <si>
    <t>INSTITUTO COLOMBIANO DE BIENESTAR FAMILIAR Y LA GOBERNACION DE LA GUAJIRA</t>
  </si>
  <si>
    <t>256</t>
  </si>
  <si>
    <t>088</t>
  </si>
  <si>
    <t>007</t>
  </si>
  <si>
    <t>017</t>
  </si>
  <si>
    <t>198</t>
  </si>
  <si>
    <t>203022011</t>
  </si>
  <si>
    <t>282</t>
  </si>
  <si>
    <t>205</t>
  </si>
  <si>
    <t>326</t>
  </si>
  <si>
    <t>005</t>
  </si>
  <si>
    <t>241</t>
  </si>
  <si>
    <t>055</t>
  </si>
  <si>
    <t>068</t>
  </si>
  <si>
    <t>074</t>
  </si>
  <si>
    <t>018</t>
  </si>
  <si>
    <t>096</t>
  </si>
  <si>
    <t>196</t>
  </si>
  <si>
    <t>INSTITUTO COLOMBIANO DE BIENESTAR FAMILIAR Y LA ALCALDIA DE URIBIA</t>
  </si>
  <si>
    <t>440011472020</t>
  </si>
  <si>
    <t>440011442020</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</si>
  <si>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</si>
  <si>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44001612020</t>
  </si>
  <si>
    <t>023</t>
  </si>
  <si>
    <t>Brindar atención integral a niños y niñas menores de siete (7) años de familias con vulnerabilidad económica, social, cultural, nutricional y psicoafectiva a través de 24 hogares comunitarios de bienestar mediante el desarrollo de acciones de formación con niños, niñas y familias y de organización y participación comunitaria que les permita mejorar sus condiciones de vida, para lo cual, el ICBF aportará al contratista los recursos financieros necesarios de conformidad con lo establecido en la cláusula 4ª del presente contrato (HCB  0-7 y FAMI)</t>
  </si>
  <si>
    <t>034</t>
  </si>
  <si>
    <t>Proveer al contratista los recursos de que trata la cláusula 3ª del mismo para que atienda 560 cupos niños menores de 5 años (nacional y/o indígena) con desnutrición proteico calórica  actual leve, de sectores con necesidades básicas insatisfechas, con o sin patología agregada atendiendo prioritariamente a la población menor de 2 años y la entrega de un complemento alimentario que aporte mínimo una ración diaria de 1200 calorías o que garantice un 80% de la adecuación nutricional del menor de 5 años de acuerdo con los hábitos alimentarios de la región, involucrando su contexto familiar. Por cada cupo se atenderá 2 usuarios cupo año RN</t>
  </si>
  <si>
    <t>131</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</si>
  <si>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t>
  </si>
  <si>
    <t>066</t>
  </si>
  <si>
    <t>Brindar complementación alimentaria y desarrollar acciones formativas y de promoción de estilos de vida saludables, que contribuyan a mantener y mejorar el estado nutricional, incrementar la asistencia escolar regular y la matricula, de los niños, niñas y jóvenes matriculados en escuelas oficiales con vulnerabilidad nutricional y socioeconómica de las áreas rural y urbana o población indígena y/o pertenecientes a poblaciones desplazadas Vigencia 2008</t>
  </si>
  <si>
    <t>INGRID YOHANA BONETT CAMPO</t>
  </si>
  <si>
    <t>CALLE 17 #12A - 14</t>
  </si>
  <si>
    <t>3008046611- 3043619368</t>
  </si>
  <si>
    <t>CALLE 18 # 11A - 68</t>
  </si>
  <si>
    <t>fsporunaesperanza2016@gmail.com</t>
  </si>
  <si>
    <t>2021-44-44001472020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</si>
</sst>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50" zoomScaleNormal="50" zoomScaleSheetLayoutView="40" zoomScalePageLayoutView="40" workbookViewId="0">
      <selection activeCell="E27" sqref="E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2802</v>
      </c>
      <c r="D15" s="35"/>
      <c r="E15" s="35"/>
      <c r="F15" s="5"/>
      <c r="G15" s="32" t="s">
        <v>1168</v>
      </c>
      <c r="H15" s="103" t="s">
        <v>696</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825001808</v>
      </c>
      <c r="C20" s="5"/>
      <c r="D20" s="73"/>
      <c r="E20" s="5"/>
      <c r="F20" s="5"/>
      <c r="G20" s="5"/>
      <c r="H20" s="184"/>
      <c r="I20" s="147" t="s">
        <v>1154</v>
      </c>
      <c r="J20" s="148" t="s">
        <v>698</v>
      </c>
      <c r="K20" s="149">
        <v>4918936734</v>
      </c>
      <c r="L20" s="150"/>
      <c r="M20" s="150">
        <v>44561</v>
      </c>
      <c r="N20" s="133">
        <f>+(M20-L20)/30</f>
        <v>1485.3666666666666</v>
      </c>
      <c r="O20" s="136"/>
      <c r="U20" s="132"/>
      <c r="V20" s="105">
        <f ca="1">NOW()</f>
        <v>44193.61170439815</v>
      </c>
      <c r="W20" s="105">
        <f ca="1">NOW()</f>
        <v>44193.61170439815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SOÑANDO POR UNA ESPERANZA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43754</v>
      </c>
      <c r="F48" s="143">
        <v>43822</v>
      </c>
      <c r="G48" s="158">
        <f>IF(AND(E48&lt;&gt;"",F48&lt;&gt;""),((F48-E48)/30),"")</f>
        <v>2.2666666666666666</v>
      </c>
      <c r="H48" s="120" t="s">
        <v>2687</v>
      </c>
      <c r="I48" s="112" t="s">
        <v>1154</v>
      </c>
      <c r="J48" s="112" t="s">
        <v>698</v>
      </c>
      <c r="K48" s="121">
        <v>2338516108</v>
      </c>
      <c r="L48" s="122" t="s">
        <v>1148</v>
      </c>
      <c r="M48" s="116"/>
      <c r="N48" s="114" t="s">
        <v>27</v>
      </c>
      <c r="O48" s="114" t="s">
        <v>1148</v>
      </c>
      <c r="P48" s="78"/>
    </row>
    <row r="49" spans="1:16" s="6" customFormat="1" ht="24.75" customHeight="1" x14ac:dyDescent="0.25">
      <c r="A49" s="141">
        <v>2</v>
      </c>
      <c r="B49" s="120" t="s">
        <v>2676</v>
      </c>
      <c r="C49" s="111" t="s">
        <v>31</v>
      </c>
      <c r="D49" s="110" t="s">
        <v>2678</v>
      </c>
      <c r="E49" s="143">
        <v>43484</v>
      </c>
      <c r="F49" s="143">
        <v>43753</v>
      </c>
      <c r="G49" s="158">
        <f t="shared" ref="G49:G50" si="2">IF(AND(E49&lt;&gt;"",F49&lt;&gt;""),((F49-E49)/30),"")</f>
        <v>8.9666666666666668</v>
      </c>
      <c r="H49" s="113" t="s">
        <v>2687</v>
      </c>
      <c r="I49" s="119" t="s">
        <v>1154</v>
      </c>
      <c r="J49" s="119" t="s">
        <v>698</v>
      </c>
      <c r="K49" s="115">
        <v>3949342075</v>
      </c>
      <c r="L49" s="122" t="s">
        <v>1148</v>
      </c>
      <c r="M49" s="116"/>
      <c r="N49" s="122" t="s">
        <v>27</v>
      </c>
      <c r="O49" s="114" t="s">
        <v>26</v>
      </c>
      <c r="P49" s="78"/>
    </row>
    <row r="50" spans="1:16" s="6" customFormat="1" ht="24.75" customHeight="1" x14ac:dyDescent="0.25">
      <c r="A50" s="141">
        <v>3</v>
      </c>
      <c r="B50" s="120" t="s">
        <v>2676</v>
      </c>
      <c r="C50" s="111" t="s">
        <v>31</v>
      </c>
      <c r="D50" s="110" t="s">
        <v>2679</v>
      </c>
      <c r="E50" s="143">
        <v>43398</v>
      </c>
      <c r="F50" s="143">
        <v>43465</v>
      </c>
      <c r="G50" s="158">
        <f t="shared" si="2"/>
        <v>2.2333333333333334</v>
      </c>
      <c r="H50" s="118" t="s">
        <v>2688</v>
      </c>
      <c r="I50" s="119" t="s">
        <v>1154</v>
      </c>
      <c r="J50" s="119" t="s">
        <v>698</v>
      </c>
      <c r="K50" s="115">
        <v>442739943</v>
      </c>
      <c r="L50" s="122" t="s">
        <v>1148</v>
      </c>
      <c r="M50" s="116"/>
      <c r="N50" s="122" t="s">
        <v>27</v>
      </c>
      <c r="O50" s="114" t="s">
        <v>1148</v>
      </c>
      <c r="P50" s="78"/>
    </row>
    <row r="51" spans="1:16" s="6" customFormat="1" ht="24.75" customHeight="1" outlineLevel="1" x14ac:dyDescent="0.25">
      <c r="A51" s="141">
        <v>4</v>
      </c>
      <c r="B51" s="120" t="s">
        <v>2676</v>
      </c>
      <c r="C51" s="111" t="s">
        <v>31</v>
      </c>
      <c r="D51" s="110" t="s">
        <v>2680</v>
      </c>
      <c r="E51" s="143">
        <v>43071</v>
      </c>
      <c r="F51" s="143">
        <v>43312</v>
      </c>
      <c r="G51" s="158">
        <f t="shared" ref="G51:G107" si="3">IF(AND(E51&lt;&gt;"",F51&lt;&gt;""),((F51-E51)/30),"")</f>
        <v>8.0333333333333332</v>
      </c>
      <c r="H51" s="120" t="s">
        <v>2688</v>
      </c>
      <c r="I51" s="119" t="s">
        <v>1154</v>
      </c>
      <c r="J51" s="119" t="s">
        <v>698</v>
      </c>
      <c r="K51" s="115">
        <v>3054811751</v>
      </c>
      <c r="L51" s="122" t="s">
        <v>1148</v>
      </c>
      <c r="M51" s="116"/>
      <c r="N51" s="122" t="s">
        <v>27</v>
      </c>
      <c r="O51" s="114" t="s">
        <v>26</v>
      </c>
      <c r="P51" s="78"/>
    </row>
    <row r="52" spans="1:16" s="7" customFormat="1" ht="24.75" customHeight="1" outlineLevel="1" x14ac:dyDescent="0.25">
      <c r="A52" s="142">
        <v>5</v>
      </c>
      <c r="B52" s="120" t="s">
        <v>2676</v>
      </c>
      <c r="C52" s="111" t="s">
        <v>31</v>
      </c>
      <c r="D52" s="110" t="s">
        <v>2681</v>
      </c>
      <c r="E52" s="143">
        <v>42414</v>
      </c>
      <c r="F52" s="143">
        <v>43084</v>
      </c>
      <c r="G52" s="158">
        <f t="shared" si="3"/>
        <v>22.333333333333332</v>
      </c>
      <c r="H52" s="118" t="s">
        <v>2689</v>
      </c>
      <c r="I52" s="119" t="s">
        <v>1154</v>
      </c>
      <c r="J52" s="119" t="s">
        <v>407</v>
      </c>
      <c r="K52" s="115">
        <v>3356761584</v>
      </c>
      <c r="L52" s="122" t="s">
        <v>1148</v>
      </c>
      <c r="M52" s="116"/>
      <c r="N52" s="122" t="s">
        <v>27</v>
      </c>
      <c r="O52" s="114" t="s">
        <v>26</v>
      </c>
      <c r="P52" s="79"/>
    </row>
    <row r="53" spans="1:16" s="7" customFormat="1" ht="24.75" customHeight="1" outlineLevel="1" x14ac:dyDescent="0.25">
      <c r="A53" s="142">
        <v>6</v>
      </c>
      <c r="B53" s="120" t="s">
        <v>2676</v>
      </c>
      <c r="C53" s="111" t="s">
        <v>31</v>
      </c>
      <c r="D53" s="110" t="s">
        <v>2682</v>
      </c>
      <c r="E53" s="143">
        <v>42491</v>
      </c>
      <c r="F53" s="143">
        <v>42719</v>
      </c>
      <c r="G53" s="158">
        <f t="shared" si="3"/>
        <v>7.6</v>
      </c>
      <c r="H53" s="118" t="s">
        <v>2690</v>
      </c>
      <c r="I53" s="119" t="s">
        <v>1154</v>
      </c>
      <c r="J53" s="119" t="s">
        <v>698</v>
      </c>
      <c r="K53" s="115">
        <v>400886775</v>
      </c>
      <c r="L53" s="122" t="s">
        <v>1148</v>
      </c>
      <c r="M53" s="116"/>
      <c r="N53" s="122" t="s">
        <v>27</v>
      </c>
      <c r="O53" s="114" t="s">
        <v>1148</v>
      </c>
      <c r="P53" s="79"/>
    </row>
    <row r="54" spans="1:16" s="7" customFormat="1" ht="24.75" customHeight="1" outlineLevel="1" x14ac:dyDescent="0.25">
      <c r="A54" s="142">
        <v>7</v>
      </c>
      <c r="B54" s="120" t="s">
        <v>2676</v>
      </c>
      <c r="C54" s="111" t="s">
        <v>31</v>
      </c>
      <c r="D54" s="110" t="s">
        <v>2683</v>
      </c>
      <c r="E54" s="143">
        <v>42583</v>
      </c>
      <c r="F54" s="143">
        <v>42674</v>
      </c>
      <c r="G54" s="158">
        <f t="shared" si="3"/>
        <v>3.0333333333333332</v>
      </c>
      <c r="H54" s="120" t="s">
        <v>2691</v>
      </c>
      <c r="I54" s="119" t="s">
        <v>1154</v>
      </c>
      <c r="J54" s="119" t="s">
        <v>698</v>
      </c>
      <c r="K54" s="117">
        <v>567280701</v>
      </c>
      <c r="L54" s="122" t="s">
        <v>1148</v>
      </c>
      <c r="M54" s="116"/>
      <c r="N54" s="122" t="s">
        <v>27</v>
      </c>
      <c r="O54" s="114" t="s">
        <v>1148</v>
      </c>
      <c r="P54" s="79"/>
    </row>
    <row r="55" spans="1:16" s="7" customFormat="1" ht="24.75" customHeight="1" outlineLevel="1" x14ac:dyDescent="0.25">
      <c r="A55" s="142">
        <v>8</v>
      </c>
      <c r="B55" s="120" t="s">
        <v>2676</v>
      </c>
      <c r="C55" s="111" t="s">
        <v>31</v>
      </c>
      <c r="D55" s="110" t="s">
        <v>2684</v>
      </c>
      <c r="E55" s="143">
        <v>42667</v>
      </c>
      <c r="F55" s="143">
        <v>42719</v>
      </c>
      <c r="G55" s="158">
        <f t="shared" si="3"/>
        <v>1.7333333333333334</v>
      </c>
      <c r="H55" s="120" t="s">
        <v>2691</v>
      </c>
      <c r="I55" s="119" t="s">
        <v>1154</v>
      </c>
      <c r="J55" s="119" t="s">
        <v>698</v>
      </c>
      <c r="K55" s="117">
        <v>324006953</v>
      </c>
      <c r="L55" s="122" t="s">
        <v>1148</v>
      </c>
      <c r="M55" s="116"/>
      <c r="N55" s="122" t="s">
        <v>27</v>
      </c>
      <c r="O55" s="114" t="s">
        <v>1148</v>
      </c>
      <c r="P55" s="79"/>
    </row>
    <row r="56" spans="1:16" s="7" customFormat="1" ht="24.75" customHeight="1" outlineLevel="1" x14ac:dyDescent="0.25">
      <c r="A56" s="142">
        <v>9</v>
      </c>
      <c r="B56" s="120" t="s">
        <v>2676</v>
      </c>
      <c r="C56" s="111" t="s">
        <v>31</v>
      </c>
      <c r="D56" s="110" t="s">
        <v>2685</v>
      </c>
      <c r="E56" s="143">
        <v>42404</v>
      </c>
      <c r="F56" s="143">
        <v>42521</v>
      </c>
      <c r="G56" s="158">
        <f t="shared" si="3"/>
        <v>3.9</v>
      </c>
      <c r="H56" s="120" t="s">
        <v>2690</v>
      </c>
      <c r="I56" s="119" t="s">
        <v>1154</v>
      </c>
      <c r="J56" s="119" t="s">
        <v>698</v>
      </c>
      <c r="K56" s="117">
        <v>240465300</v>
      </c>
      <c r="L56" s="122" t="s">
        <v>1148</v>
      </c>
      <c r="M56" s="116"/>
      <c r="N56" s="122" t="s">
        <v>27</v>
      </c>
      <c r="O56" s="114" t="s">
        <v>1148</v>
      </c>
      <c r="P56" s="79"/>
    </row>
    <row r="57" spans="1:16" s="7" customFormat="1" ht="24.75" customHeight="1" outlineLevel="1" x14ac:dyDescent="0.25">
      <c r="A57" s="142">
        <v>10</v>
      </c>
      <c r="B57" s="120" t="s">
        <v>2676</v>
      </c>
      <c r="C57" s="65" t="s">
        <v>31</v>
      </c>
      <c r="D57" s="63" t="s">
        <v>2686</v>
      </c>
      <c r="E57" s="143">
        <v>42412</v>
      </c>
      <c r="F57" s="143">
        <v>42521</v>
      </c>
      <c r="G57" s="158">
        <f t="shared" si="3"/>
        <v>3.6333333333333333</v>
      </c>
      <c r="H57" s="120" t="s">
        <v>2692</v>
      </c>
      <c r="I57" s="119" t="s">
        <v>1154</v>
      </c>
      <c r="J57" s="119" t="s">
        <v>698</v>
      </c>
      <c r="K57" s="66">
        <v>320620400</v>
      </c>
      <c r="L57" s="122" t="s">
        <v>1148</v>
      </c>
      <c r="M57" s="67"/>
      <c r="N57" s="122" t="s">
        <v>27</v>
      </c>
      <c r="O57" s="65" t="s">
        <v>1148</v>
      </c>
      <c r="P57" s="79"/>
    </row>
    <row r="58" spans="1:16" s="7" customFormat="1" ht="24.75" customHeight="1" outlineLevel="1" x14ac:dyDescent="0.25">
      <c r="A58" s="142">
        <v>11</v>
      </c>
      <c r="B58" s="120" t="s">
        <v>2695</v>
      </c>
      <c r="C58" s="65" t="s">
        <v>31</v>
      </c>
      <c r="D58" s="63" t="s">
        <v>2693</v>
      </c>
      <c r="E58" s="143">
        <v>42030</v>
      </c>
      <c r="F58" s="143">
        <v>42180</v>
      </c>
      <c r="G58" s="158">
        <f t="shared" si="3"/>
        <v>5</v>
      </c>
      <c r="H58" s="120" t="s">
        <v>2694</v>
      </c>
      <c r="I58" s="119" t="s">
        <v>1154</v>
      </c>
      <c r="J58" s="119" t="s">
        <v>698</v>
      </c>
      <c r="K58" s="66">
        <v>1761906700</v>
      </c>
      <c r="L58" s="122" t="s">
        <v>1148</v>
      </c>
      <c r="M58" s="67"/>
      <c r="N58" s="65" t="s">
        <v>2634</v>
      </c>
      <c r="O58" s="65" t="s">
        <v>1148</v>
      </c>
      <c r="P58" s="79"/>
    </row>
    <row r="59" spans="1:16" s="7" customFormat="1" ht="24.75" customHeight="1" outlineLevel="1" x14ac:dyDescent="0.25">
      <c r="A59" s="142">
        <v>12</v>
      </c>
      <c r="B59" s="120" t="s">
        <v>2695</v>
      </c>
      <c r="C59" s="65" t="s">
        <v>31</v>
      </c>
      <c r="D59" s="63" t="s">
        <v>2696</v>
      </c>
      <c r="E59" s="143">
        <v>42191</v>
      </c>
      <c r="F59" s="143">
        <v>42327</v>
      </c>
      <c r="G59" s="158">
        <f t="shared" si="3"/>
        <v>4.5333333333333332</v>
      </c>
      <c r="H59" s="120" t="s">
        <v>2694</v>
      </c>
      <c r="I59" s="119" t="s">
        <v>1154</v>
      </c>
      <c r="J59" s="119" t="s">
        <v>698</v>
      </c>
      <c r="K59" s="66">
        <v>1628320302</v>
      </c>
      <c r="L59" s="122" t="s">
        <v>1148</v>
      </c>
      <c r="M59" s="67"/>
      <c r="N59" s="65" t="s">
        <v>2634</v>
      </c>
      <c r="O59" s="65" t="s">
        <v>1148</v>
      </c>
      <c r="P59" s="79"/>
    </row>
    <row r="60" spans="1:16" s="7" customFormat="1" ht="24.75" customHeight="1" outlineLevel="1" x14ac:dyDescent="0.25">
      <c r="A60" s="142">
        <v>13</v>
      </c>
      <c r="B60" s="64" t="s">
        <v>2698</v>
      </c>
      <c r="C60" s="65" t="s">
        <v>31</v>
      </c>
      <c r="D60" s="63" t="s">
        <v>2699</v>
      </c>
      <c r="E60" s="143">
        <v>42045</v>
      </c>
      <c r="F60" s="143">
        <v>42348</v>
      </c>
      <c r="G60" s="158">
        <f t="shared" si="3"/>
        <v>10.1</v>
      </c>
      <c r="H60" s="120" t="s">
        <v>2697</v>
      </c>
      <c r="I60" s="63" t="s">
        <v>1154</v>
      </c>
      <c r="J60" s="63" t="s">
        <v>709</v>
      </c>
      <c r="K60" s="66">
        <v>3082770600</v>
      </c>
      <c r="L60" s="122" t="s">
        <v>1148</v>
      </c>
      <c r="M60" s="67"/>
      <c r="N60" s="65" t="s">
        <v>2634</v>
      </c>
      <c r="O60" s="65" t="s">
        <v>1148</v>
      </c>
      <c r="P60" s="79"/>
    </row>
    <row r="61" spans="1:16" s="7" customFormat="1" ht="24.75" customHeight="1" outlineLevel="1" x14ac:dyDescent="0.25">
      <c r="A61" s="142">
        <v>14</v>
      </c>
      <c r="B61" s="120" t="s">
        <v>2700</v>
      </c>
      <c r="C61" s="65" t="s">
        <v>31</v>
      </c>
      <c r="D61" s="63" t="s">
        <v>2701</v>
      </c>
      <c r="E61" s="143">
        <v>42233</v>
      </c>
      <c r="F61" s="143">
        <v>42460</v>
      </c>
      <c r="G61" s="158">
        <f t="shared" si="3"/>
        <v>7.5666666666666664</v>
      </c>
      <c r="H61" s="120" t="s">
        <v>2702</v>
      </c>
      <c r="I61" s="63" t="s">
        <v>1154</v>
      </c>
      <c r="J61" s="63" t="s">
        <v>698</v>
      </c>
      <c r="K61" s="66">
        <v>827376272.25999999</v>
      </c>
      <c r="L61" s="122" t="s">
        <v>1148</v>
      </c>
      <c r="M61" s="67"/>
      <c r="N61" s="65" t="s">
        <v>27</v>
      </c>
      <c r="O61" s="65" t="s">
        <v>1148</v>
      </c>
      <c r="P61" s="79"/>
    </row>
    <row r="62" spans="1:16" s="7" customFormat="1" ht="24.75" customHeight="1" outlineLevel="1" x14ac:dyDescent="0.25">
      <c r="A62" s="142">
        <v>15</v>
      </c>
      <c r="B62" s="120" t="s">
        <v>2695</v>
      </c>
      <c r="C62" s="65" t="s">
        <v>31</v>
      </c>
      <c r="D62" s="63" t="s">
        <v>2703</v>
      </c>
      <c r="E62" s="143">
        <v>42179</v>
      </c>
      <c r="F62" s="143">
        <v>42332</v>
      </c>
      <c r="G62" s="158">
        <f t="shared" si="3"/>
        <v>5.0999999999999996</v>
      </c>
      <c r="H62" s="120" t="s">
        <v>2704</v>
      </c>
      <c r="I62" s="63" t="s">
        <v>1154</v>
      </c>
      <c r="J62" s="63" t="s">
        <v>698</v>
      </c>
      <c r="K62" s="66">
        <v>145000000</v>
      </c>
      <c r="L62" s="122" t="s">
        <v>1148</v>
      </c>
      <c r="M62" s="67"/>
      <c r="N62" s="65" t="s">
        <v>2634</v>
      </c>
      <c r="O62" s="65" t="s">
        <v>1148</v>
      </c>
      <c r="P62" s="79"/>
    </row>
    <row r="63" spans="1:16" s="7" customFormat="1" ht="24.75" customHeight="1" outlineLevel="1" x14ac:dyDescent="0.25">
      <c r="A63" s="142">
        <v>16</v>
      </c>
      <c r="B63" s="120" t="s">
        <v>2676</v>
      </c>
      <c r="C63" s="65" t="s">
        <v>31</v>
      </c>
      <c r="D63" s="63" t="s">
        <v>2707</v>
      </c>
      <c r="E63" s="143">
        <v>41661</v>
      </c>
      <c r="F63" s="143">
        <v>42004</v>
      </c>
      <c r="G63" s="158">
        <f t="shared" si="3"/>
        <v>11.433333333333334</v>
      </c>
      <c r="H63" s="64" t="s">
        <v>2710</v>
      </c>
      <c r="I63" s="63" t="s">
        <v>1154</v>
      </c>
      <c r="J63" s="63" t="s">
        <v>698</v>
      </c>
      <c r="K63" s="66">
        <v>375000000</v>
      </c>
      <c r="L63" s="122" t="s">
        <v>1148</v>
      </c>
      <c r="M63" s="67"/>
      <c r="N63" s="65" t="s">
        <v>27</v>
      </c>
      <c r="O63" s="65" t="s">
        <v>1148</v>
      </c>
      <c r="P63" s="79"/>
    </row>
    <row r="64" spans="1:16" s="7" customFormat="1" ht="24.75" customHeight="1" outlineLevel="1" x14ac:dyDescent="0.25">
      <c r="A64" s="142">
        <v>17</v>
      </c>
      <c r="B64" s="120" t="s">
        <v>2676</v>
      </c>
      <c r="C64" s="65" t="s">
        <v>31</v>
      </c>
      <c r="D64" s="63" t="s">
        <v>2708</v>
      </c>
      <c r="E64" s="143">
        <v>42020</v>
      </c>
      <c r="F64" s="143">
        <v>42369</v>
      </c>
      <c r="G64" s="158">
        <f t="shared" si="3"/>
        <v>11.633333333333333</v>
      </c>
      <c r="H64" s="64" t="s">
        <v>2711</v>
      </c>
      <c r="I64" s="63" t="s">
        <v>1154</v>
      </c>
      <c r="J64" s="63" t="s">
        <v>707</v>
      </c>
      <c r="K64" s="66">
        <v>1241193048</v>
      </c>
      <c r="L64" s="122" t="s">
        <v>1148</v>
      </c>
      <c r="M64" s="67"/>
      <c r="N64" s="65" t="s">
        <v>27</v>
      </c>
      <c r="O64" s="65" t="s">
        <v>1148</v>
      </c>
      <c r="P64" s="79"/>
    </row>
    <row r="65" spans="1:16" s="7" customFormat="1" ht="24.75" customHeight="1" outlineLevel="1" x14ac:dyDescent="0.25">
      <c r="A65" s="142">
        <v>18</v>
      </c>
      <c r="B65" s="120" t="s">
        <v>2705</v>
      </c>
      <c r="C65" s="65" t="s">
        <v>31</v>
      </c>
      <c r="D65" s="63" t="s">
        <v>2709</v>
      </c>
      <c r="E65" s="143">
        <v>41855</v>
      </c>
      <c r="F65" s="143">
        <v>41969</v>
      </c>
      <c r="G65" s="158">
        <f t="shared" si="3"/>
        <v>3.8</v>
      </c>
      <c r="H65" s="64" t="s">
        <v>2712</v>
      </c>
      <c r="I65" s="63" t="s">
        <v>1154</v>
      </c>
      <c r="J65" s="63" t="s">
        <v>698</v>
      </c>
      <c r="K65" s="66">
        <v>1342978476</v>
      </c>
      <c r="L65" s="122" t="s">
        <v>1148</v>
      </c>
      <c r="M65" s="67"/>
      <c r="N65" s="65" t="s">
        <v>27</v>
      </c>
      <c r="O65" s="65" t="s">
        <v>1148</v>
      </c>
      <c r="P65" s="79"/>
    </row>
    <row r="66" spans="1:16" s="7" customFormat="1" ht="24.75" customHeight="1" outlineLevel="1" x14ac:dyDescent="0.25">
      <c r="A66" s="142">
        <v>19</v>
      </c>
      <c r="B66" s="120" t="s">
        <v>2695</v>
      </c>
      <c r="C66" s="65" t="s">
        <v>31</v>
      </c>
      <c r="D66" s="63" t="s">
        <v>2696</v>
      </c>
      <c r="E66" s="143">
        <v>41681</v>
      </c>
      <c r="F66" s="143">
        <v>41893</v>
      </c>
      <c r="G66" s="158">
        <f t="shared" si="3"/>
        <v>7.0666666666666664</v>
      </c>
      <c r="H66" s="64" t="s">
        <v>2713</v>
      </c>
      <c r="I66" s="63" t="s">
        <v>1154</v>
      </c>
      <c r="J66" s="63" t="s">
        <v>698</v>
      </c>
      <c r="K66" s="66">
        <v>412500000</v>
      </c>
      <c r="L66" s="122" t="s">
        <v>1148</v>
      </c>
      <c r="M66" s="67"/>
      <c r="N66" s="65" t="s">
        <v>2634</v>
      </c>
      <c r="O66" s="65" t="s">
        <v>1148</v>
      </c>
      <c r="P66" s="79"/>
    </row>
    <row r="67" spans="1:16" s="7" customFormat="1" ht="24.75" customHeight="1" outlineLevel="1" x14ac:dyDescent="0.25">
      <c r="A67" s="142">
        <v>20</v>
      </c>
      <c r="B67" s="120" t="s">
        <v>2676</v>
      </c>
      <c r="C67" s="65" t="s">
        <v>31</v>
      </c>
      <c r="D67" s="63" t="s">
        <v>2714</v>
      </c>
      <c r="E67" s="143">
        <v>42019</v>
      </c>
      <c r="F67" s="143">
        <v>42369</v>
      </c>
      <c r="G67" s="158">
        <f t="shared" si="3"/>
        <v>11.666666666666666</v>
      </c>
      <c r="H67" s="64" t="s">
        <v>2715</v>
      </c>
      <c r="I67" s="63" t="s">
        <v>1154</v>
      </c>
      <c r="J67" s="119" t="s">
        <v>709</v>
      </c>
      <c r="K67" s="66">
        <v>626484300</v>
      </c>
      <c r="L67" s="122" t="s">
        <v>1148</v>
      </c>
      <c r="M67" s="67"/>
      <c r="N67" s="65" t="s">
        <v>27</v>
      </c>
      <c r="O67" s="65" t="s">
        <v>26</v>
      </c>
      <c r="P67" s="79"/>
    </row>
    <row r="68" spans="1:16" s="7" customFormat="1" ht="24.75" customHeight="1" outlineLevel="1" x14ac:dyDescent="0.25">
      <c r="A68" s="142">
        <v>21</v>
      </c>
      <c r="B68" s="64" t="s">
        <v>2716</v>
      </c>
      <c r="C68" s="65" t="s">
        <v>31</v>
      </c>
      <c r="D68" s="63" t="s">
        <v>2699</v>
      </c>
      <c r="E68" s="143">
        <v>42045</v>
      </c>
      <c r="F68" s="143">
        <v>42348</v>
      </c>
      <c r="G68" s="158">
        <f t="shared" si="3"/>
        <v>10.1</v>
      </c>
      <c r="H68" s="120" t="s">
        <v>2697</v>
      </c>
      <c r="I68" s="63" t="s">
        <v>1154</v>
      </c>
      <c r="J68" s="119" t="s">
        <v>709</v>
      </c>
      <c r="K68" s="66">
        <v>3082770600</v>
      </c>
      <c r="L68" s="122" t="s">
        <v>1148</v>
      </c>
      <c r="M68" s="67"/>
      <c r="N68" s="122" t="s">
        <v>27</v>
      </c>
      <c r="O68" s="122" t="s">
        <v>1148</v>
      </c>
      <c r="P68" s="79"/>
    </row>
    <row r="69" spans="1:16" s="7" customFormat="1" ht="24.75" customHeight="1" outlineLevel="1" x14ac:dyDescent="0.25">
      <c r="A69" s="142">
        <v>22</v>
      </c>
      <c r="B69" s="120" t="s">
        <v>2695</v>
      </c>
      <c r="C69" s="65" t="s">
        <v>31</v>
      </c>
      <c r="D69" s="63" t="s">
        <v>2703</v>
      </c>
      <c r="E69" s="143">
        <v>41726</v>
      </c>
      <c r="F69" s="143">
        <v>41973</v>
      </c>
      <c r="G69" s="158">
        <f t="shared" si="3"/>
        <v>8.2333333333333325</v>
      </c>
      <c r="H69" s="120" t="s">
        <v>2717</v>
      </c>
      <c r="I69" s="63" t="s">
        <v>1154</v>
      </c>
      <c r="J69" s="63" t="s">
        <v>698</v>
      </c>
      <c r="K69" s="66">
        <v>85800000</v>
      </c>
      <c r="L69" s="122" t="s">
        <v>1148</v>
      </c>
      <c r="M69" s="67"/>
      <c r="N69" s="122" t="s">
        <v>27</v>
      </c>
      <c r="O69" s="122" t="s">
        <v>1148</v>
      </c>
      <c r="P69" s="79"/>
    </row>
    <row r="70" spans="1:16" s="7" customFormat="1" ht="24.75" customHeight="1" outlineLevel="1" x14ac:dyDescent="0.25">
      <c r="A70" s="142">
        <v>23</v>
      </c>
      <c r="B70" s="64" t="s">
        <v>2676</v>
      </c>
      <c r="C70" s="65" t="s">
        <v>31</v>
      </c>
      <c r="D70" s="63" t="s">
        <v>2718</v>
      </c>
      <c r="E70" s="143">
        <v>41666</v>
      </c>
      <c r="F70" s="143">
        <v>42004</v>
      </c>
      <c r="G70" s="158">
        <f t="shared" si="3"/>
        <v>11.266666666666667</v>
      </c>
      <c r="H70" s="120" t="s">
        <v>2719</v>
      </c>
      <c r="I70" s="63" t="s">
        <v>1154</v>
      </c>
      <c r="J70" s="63" t="s">
        <v>707</v>
      </c>
      <c r="K70" s="66">
        <v>97305600</v>
      </c>
      <c r="L70" s="122" t="s">
        <v>1148</v>
      </c>
      <c r="M70" s="67"/>
      <c r="N70" s="122" t="s">
        <v>27</v>
      </c>
      <c r="O70" s="122" t="s">
        <v>1148</v>
      </c>
      <c r="P70" s="79"/>
    </row>
    <row r="71" spans="1:16" s="7" customFormat="1" ht="24.75" customHeight="1" outlineLevel="1" x14ac:dyDescent="0.25">
      <c r="A71" s="142">
        <v>24</v>
      </c>
      <c r="B71" s="64" t="s">
        <v>2676</v>
      </c>
      <c r="C71" s="65" t="s">
        <v>31</v>
      </c>
      <c r="D71" s="63" t="s">
        <v>2707</v>
      </c>
      <c r="E71" s="143">
        <v>41666</v>
      </c>
      <c r="F71" s="143">
        <v>42004</v>
      </c>
      <c r="G71" s="158">
        <f t="shared" si="3"/>
        <v>11.266666666666667</v>
      </c>
      <c r="H71" s="120" t="s">
        <v>2720</v>
      </c>
      <c r="I71" s="63" t="s">
        <v>1154</v>
      </c>
      <c r="J71" s="63" t="s">
        <v>698</v>
      </c>
      <c r="K71" s="66">
        <v>145958400</v>
      </c>
      <c r="L71" s="122" t="s">
        <v>1148</v>
      </c>
      <c r="M71" s="67"/>
      <c r="N71" s="122" t="s">
        <v>27</v>
      </c>
      <c r="O71" s="122" t="s">
        <v>1148</v>
      </c>
      <c r="P71" s="79"/>
    </row>
    <row r="72" spans="1:16" s="7" customFormat="1" ht="24.75" customHeight="1" outlineLevel="1" x14ac:dyDescent="0.25">
      <c r="A72" s="142">
        <v>25</v>
      </c>
      <c r="B72" s="120" t="s">
        <v>2721</v>
      </c>
      <c r="C72" s="65" t="s">
        <v>32</v>
      </c>
      <c r="D72" s="63"/>
      <c r="E72" s="143">
        <v>41701</v>
      </c>
      <c r="F72" s="143">
        <v>41971</v>
      </c>
      <c r="G72" s="158">
        <f t="shared" si="3"/>
        <v>9</v>
      </c>
      <c r="H72" s="120" t="s">
        <v>2722</v>
      </c>
      <c r="I72" s="63" t="s">
        <v>1154</v>
      </c>
      <c r="J72" s="63" t="s">
        <v>709</v>
      </c>
      <c r="K72" s="66">
        <v>1763691950</v>
      </c>
      <c r="L72" s="122" t="s">
        <v>1148</v>
      </c>
      <c r="M72" s="67"/>
      <c r="N72" s="122" t="s">
        <v>27</v>
      </c>
      <c r="O72" s="122" t="s">
        <v>1148</v>
      </c>
      <c r="P72" s="79"/>
    </row>
    <row r="73" spans="1:16" s="7" customFormat="1" ht="24.75" customHeight="1" outlineLevel="1" x14ac:dyDescent="0.25">
      <c r="A73" s="142">
        <v>26</v>
      </c>
      <c r="B73" s="120" t="s">
        <v>2676</v>
      </c>
      <c r="C73" s="65" t="s">
        <v>31</v>
      </c>
      <c r="D73" s="63" t="s">
        <v>2795</v>
      </c>
      <c r="E73" s="143">
        <v>39496</v>
      </c>
      <c r="F73" s="143">
        <v>39762</v>
      </c>
      <c r="G73" s="158">
        <f t="shared" si="3"/>
        <v>8.8666666666666671</v>
      </c>
      <c r="H73" s="120" t="s">
        <v>2796</v>
      </c>
      <c r="I73" s="119" t="s">
        <v>1154</v>
      </c>
      <c r="J73" s="119" t="s">
        <v>698</v>
      </c>
      <c r="K73" s="66">
        <v>206769000</v>
      </c>
      <c r="L73" s="122" t="s">
        <v>1148</v>
      </c>
      <c r="M73" s="67"/>
      <c r="N73" s="122" t="s">
        <v>27</v>
      </c>
      <c r="O73" s="122" t="s">
        <v>1148</v>
      </c>
      <c r="P73" s="79"/>
    </row>
    <row r="74" spans="1:16" s="7" customFormat="1" ht="24.75" customHeight="1" outlineLevel="1" x14ac:dyDescent="0.25">
      <c r="A74" s="142">
        <v>27</v>
      </c>
      <c r="B74" s="64" t="s">
        <v>2676</v>
      </c>
      <c r="C74" s="65" t="s">
        <v>31</v>
      </c>
      <c r="D74" s="63" t="s">
        <v>2723</v>
      </c>
      <c r="E74" s="143">
        <v>41542</v>
      </c>
      <c r="F74" s="143">
        <v>41850</v>
      </c>
      <c r="G74" s="158">
        <f t="shared" si="3"/>
        <v>10.266666666666667</v>
      </c>
      <c r="H74" s="120" t="s">
        <v>2724</v>
      </c>
      <c r="I74" s="63" t="s">
        <v>711</v>
      </c>
      <c r="J74" s="119" t="s">
        <v>713</v>
      </c>
      <c r="K74" s="66">
        <v>850098375</v>
      </c>
      <c r="L74" s="65" t="s">
        <v>26</v>
      </c>
      <c r="M74" s="67">
        <v>0.5</v>
      </c>
      <c r="N74" s="65" t="s">
        <v>27</v>
      </c>
      <c r="O74" s="65" t="s">
        <v>1148</v>
      </c>
      <c r="P74" s="79"/>
    </row>
    <row r="75" spans="1:16" s="7" customFormat="1" ht="24.75" customHeight="1" outlineLevel="1" x14ac:dyDescent="0.25">
      <c r="A75" s="142">
        <v>28</v>
      </c>
      <c r="B75" s="64" t="s">
        <v>2676</v>
      </c>
      <c r="C75" s="122" t="s">
        <v>31</v>
      </c>
      <c r="D75" s="63" t="s">
        <v>2725</v>
      </c>
      <c r="E75" s="143">
        <v>41518</v>
      </c>
      <c r="F75" s="143">
        <v>41988</v>
      </c>
      <c r="G75" s="158">
        <f t="shared" si="3"/>
        <v>15.666666666666666</v>
      </c>
      <c r="H75" s="120" t="s">
        <v>2724</v>
      </c>
      <c r="I75" s="63" t="s">
        <v>1154</v>
      </c>
      <c r="J75" s="63" t="s">
        <v>709</v>
      </c>
      <c r="K75" s="66">
        <v>839709750</v>
      </c>
      <c r="L75" s="122" t="s">
        <v>1148</v>
      </c>
      <c r="M75" s="67"/>
      <c r="N75" s="65" t="s">
        <v>27</v>
      </c>
      <c r="O75" s="65" t="s">
        <v>1148</v>
      </c>
      <c r="P75" s="79"/>
    </row>
    <row r="76" spans="1:16" s="7" customFormat="1" ht="24.75" customHeight="1" outlineLevel="1" x14ac:dyDescent="0.25">
      <c r="A76" s="142">
        <v>29</v>
      </c>
      <c r="B76" s="64" t="s">
        <v>2676</v>
      </c>
      <c r="C76" s="65" t="s">
        <v>31</v>
      </c>
      <c r="D76" s="63" t="s">
        <v>2726</v>
      </c>
      <c r="E76" s="143">
        <v>41302</v>
      </c>
      <c r="F76" s="143">
        <v>41638</v>
      </c>
      <c r="G76" s="158">
        <f t="shared" si="3"/>
        <v>11.2</v>
      </c>
      <c r="H76" s="120" t="s">
        <v>2727</v>
      </c>
      <c r="I76" s="63" t="s">
        <v>1154</v>
      </c>
      <c r="J76" s="63" t="s">
        <v>698</v>
      </c>
      <c r="K76" s="66">
        <v>3547508852</v>
      </c>
      <c r="L76" s="65" t="s">
        <v>26</v>
      </c>
      <c r="M76" s="67">
        <v>0.5</v>
      </c>
      <c r="N76" s="65" t="s">
        <v>27</v>
      </c>
      <c r="O76" s="65" t="s">
        <v>1148</v>
      </c>
      <c r="P76" s="79"/>
    </row>
    <row r="77" spans="1:16" s="7" customFormat="1" ht="24.75" customHeight="1" outlineLevel="1" x14ac:dyDescent="0.25">
      <c r="A77" s="142">
        <v>30</v>
      </c>
      <c r="B77" s="64" t="s">
        <v>2728</v>
      </c>
      <c r="C77" s="122" t="s">
        <v>31</v>
      </c>
      <c r="D77" s="63" t="s">
        <v>2693</v>
      </c>
      <c r="E77" s="143">
        <v>41313</v>
      </c>
      <c r="F77" s="143">
        <v>41615</v>
      </c>
      <c r="G77" s="158">
        <f t="shared" si="3"/>
        <v>10.066666666666666</v>
      </c>
      <c r="H77" s="64" t="s">
        <v>2731</v>
      </c>
      <c r="I77" s="63" t="s">
        <v>1154</v>
      </c>
      <c r="J77" s="63" t="s">
        <v>709</v>
      </c>
      <c r="K77" s="66">
        <v>2183277200</v>
      </c>
      <c r="L77" s="122" t="s">
        <v>1148</v>
      </c>
      <c r="M77" s="67"/>
      <c r="N77" s="122" t="s">
        <v>27</v>
      </c>
      <c r="O77" s="122" t="s">
        <v>1148</v>
      </c>
      <c r="P77" s="79"/>
    </row>
    <row r="78" spans="1:16" s="7" customFormat="1" ht="24.75" customHeight="1" outlineLevel="1" x14ac:dyDescent="0.25">
      <c r="A78" s="142">
        <v>31</v>
      </c>
      <c r="B78" s="64" t="s">
        <v>2729</v>
      </c>
      <c r="C78" s="122" t="s">
        <v>31</v>
      </c>
      <c r="D78" s="63" t="s">
        <v>2739</v>
      </c>
      <c r="E78" s="143">
        <v>41306</v>
      </c>
      <c r="F78" s="143">
        <v>41639</v>
      </c>
      <c r="G78" s="158">
        <f t="shared" si="3"/>
        <v>11.1</v>
      </c>
      <c r="H78" s="64" t="s">
        <v>2732</v>
      </c>
      <c r="I78" s="63" t="s">
        <v>1154</v>
      </c>
      <c r="J78" s="63" t="s">
        <v>698</v>
      </c>
      <c r="K78" s="66">
        <v>1036671104</v>
      </c>
      <c r="L78" s="65" t="s">
        <v>26</v>
      </c>
      <c r="M78" s="67">
        <v>0.33329999999999999</v>
      </c>
      <c r="N78" s="65" t="s">
        <v>27</v>
      </c>
      <c r="O78" s="65" t="s">
        <v>1148</v>
      </c>
      <c r="P78" s="79"/>
    </row>
    <row r="79" spans="1:16" s="7" customFormat="1" ht="24.75" customHeight="1" outlineLevel="1" x14ac:dyDescent="0.25">
      <c r="A79" s="142">
        <v>32</v>
      </c>
      <c r="B79" s="64" t="s">
        <v>2706</v>
      </c>
      <c r="C79" s="122" t="s">
        <v>31</v>
      </c>
      <c r="D79" s="63" t="s">
        <v>2740</v>
      </c>
      <c r="E79" s="143">
        <v>41271</v>
      </c>
      <c r="F79" s="143">
        <v>41514</v>
      </c>
      <c r="G79" s="158">
        <f t="shared" si="3"/>
        <v>8.1</v>
      </c>
      <c r="H79" s="64" t="s">
        <v>2733</v>
      </c>
      <c r="I79" s="63" t="s">
        <v>1154</v>
      </c>
      <c r="J79" s="63" t="s">
        <v>698</v>
      </c>
      <c r="K79" s="66">
        <v>868960000</v>
      </c>
      <c r="L79" s="122" t="s">
        <v>1148</v>
      </c>
      <c r="M79" s="67"/>
      <c r="N79" s="122" t="s">
        <v>27</v>
      </c>
      <c r="O79" s="122" t="s">
        <v>1148</v>
      </c>
      <c r="P79" s="79"/>
    </row>
    <row r="80" spans="1:16" s="7" customFormat="1" ht="24.75" customHeight="1" outlineLevel="1" x14ac:dyDescent="0.25">
      <c r="A80" s="142">
        <v>33</v>
      </c>
      <c r="B80" s="64" t="s">
        <v>2730</v>
      </c>
      <c r="C80" s="122" t="s">
        <v>31</v>
      </c>
      <c r="D80" s="63" t="s">
        <v>2741</v>
      </c>
      <c r="E80" s="143">
        <v>41101</v>
      </c>
      <c r="F80" s="143">
        <v>41236</v>
      </c>
      <c r="G80" s="158">
        <f t="shared" si="3"/>
        <v>4.5</v>
      </c>
      <c r="H80" s="64" t="s">
        <v>2734</v>
      </c>
      <c r="I80" s="63" t="s">
        <v>1154</v>
      </c>
      <c r="J80" s="63" t="s">
        <v>253</v>
      </c>
      <c r="K80" s="66">
        <v>100261135</v>
      </c>
      <c r="L80" s="122" t="s">
        <v>1148</v>
      </c>
      <c r="M80" s="67"/>
      <c r="N80" s="122" t="s">
        <v>27</v>
      </c>
      <c r="O80" s="122" t="s">
        <v>1148</v>
      </c>
      <c r="P80" s="79"/>
    </row>
    <row r="81" spans="1:16" s="7" customFormat="1" ht="24.75" customHeight="1" outlineLevel="1" x14ac:dyDescent="0.25">
      <c r="A81" s="142">
        <v>34</v>
      </c>
      <c r="B81" s="64" t="s">
        <v>2728</v>
      </c>
      <c r="C81" s="122" t="s">
        <v>31</v>
      </c>
      <c r="D81" s="63" t="s">
        <v>2693</v>
      </c>
      <c r="E81" s="143">
        <v>40955</v>
      </c>
      <c r="F81" s="143">
        <v>41122</v>
      </c>
      <c r="G81" s="158">
        <f t="shared" si="3"/>
        <v>5.5666666666666664</v>
      </c>
      <c r="H81" s="64" t="s">
        <v>2735</v>
      </c>
      <c r="I81" s="63" t="s">
        <v>1154</v>
      </c>
      <c r="J81" s="63" t="s">
        <v>709</v>
      </c>
      <c r="K81" s="66">
        <v>1068463000</v>
      </c>
      <c r="L81" s="122" t="s">
        <v>1148</v>
      </c>
      <c r="M81" s="67"/>
      <c r="N81" s="122" t="s">
        <v>27</v>
      </c>
      <c r="O81" s="122" t="s">
        <v>1148</v>
      </c>
      <c r="P81" s="79"/>
    </row>
    <row r="82" spans="1:16" s="7" customFormat="1" ht="24.75" customHeight="1" outlineLevel="1" x14ac:dyDescent="0.25">
      <c r="A82" s="142">
        <v>35</v>
      </c>
      <c r="B82" s="64" t="s">
        <v>2728</v>
      </c>
      <c r="C82" s="122" t="s">
        <v>31</v>
      </c>
      <c r="D82" s="63" t="s">
        <v>2742</v>
      </c>
      <c r="E82" s="143">
        <v>41141</v>
      </c>
      <c r="F82" s="143">
        <v>41243</v>
      </c>
      <c r="G82" s="158">
        <f t="shared" si="3"/>
        <v>3.4</v>
      </c>
      <c r="H82" s="64" t="s">
        <v>2736</v>
      </c>
      <c r="I82" s="63" t="s">
        <v>1154</v>
      </c>
      <c r="J82" s="63" t="s">
        <v>709</v>
      </c>
      <c r="K82" s="66">
        <v>739263800</v>
      </c>
      <c r="L82" s="122" t="s">
        <v>1148</v>
      </c>
      <c r="M82" s="67"/>
      <c r="N82" s="122" t="s">
        <v>27</v>
      </c>
      <c r="O82" s="122" t="s">
        <v>1148</v>
      </c>
      <c r="P82" s="79"/>
    </row>
    <row r="83" spans="1:16" s="7" customFormat="1" ht="24.75" customHeight="1" outlineLevel="1" x14ac:dyDescent="0.25">
      <c r="A83" s="142">
        <v>36</v>
      </c>
      <c r="B83" s="64" t="s">
        <v>2676</v>
      </c>
      <c r="C83" s="122" t="s">
        <v>31</v>
      </c>
      <c r="D83" s="63" t="s">
        <v>2743</v>
      </c>
      <c r="E83" s="143">
        <v>40924</v>
      </c>
      <c r="F83" s="143">
        <v>41274</v>
      </c>
      <c r="G83" s="158">
        <f t="shared" si="3"/>
        <v>11.666666666666666</v>
      </c>
      <c r="H83" s="64" t="s">
        <v>2737</v>
      </c>
      <c r="I83" s="63" t="s">
        <v>1154</v>
      </c>
      <c r="J83" s="63" t="s">
        <v>707</v>
      </c>
      <c r="K83" s="66">
        <v>178176000</v>
      </c>
      <c r="L83" s="122" t="s">
        <v>1148</v>
      </c>
      <c r="M83" s="67"/>
      <c r="N83" s="65" t="s">
        <v>27</v>
      </c>
      <c r="O83" s="122" t="s">
        <v>1148</v>
      </c>
      <c r="P83" s="79"/>
    </row>
    <row r="84" spans="1:16" s="7" customFormat="1" ht="24.75" customHeight="1" outlineLevel="1" x14ac:dyDescent="0.25">
      <c r="A84" s="142">
        <v>37</v>
      </c>
      <c r="B84" s="64" t="s">
        <v>2676</v>
      </c>
      <c r="C84" s="122" t="s">
        <v>31</v>
      </c>
      <c r="D84" s="63" t="s">
        <v>2744</v>
      </c>
      <c r="E84" s="143">
        <v>41162</v>
      </c>
      <c r="F84" s="143">
        <v>41274</v>
      </c>
      <c r="G84" s="158">
        <f t="shared" si="3"/>
        <v>3.7333333333333334</v>
      </c>
      <c r="H84" s="64" t="s">
        <v>2738</v>
      </c>
      <c r="I84" s="63" t="s">
        <v>1154</v>
      </c>
      <c r="J84" s="63" t="s">
        <v>709</v>
      </c>
      <c r="K84" s="66">
        <v>158572820</v>
      </c>
      <c r="L84" s="122" t="s">
        <v>1148</v>
      </c>
      <c r="M84" s="67"/>
      <c r="N84" s="65" t="s">
        <v>27</v>
      </c>
      <c r="O84" s="122" t="s">
        <v>1148</v>
      </c>
      <c r="P84" s="79"/>
    </row>
    <row r="85" spans="1:16" s="7" customFormat="1" ht="24.75" customHeight="1" outlineLevel="1" x14ac:dyDescent="0.25">
      <c r="A85" s="142">
        <v>38</v>
      </c>
      <c r="B85" s="64" t="s">
        <v>2763</v>
      </c>
      <c r="C85" s="122" t="s">
        <v>31</v>
      </c>
      <c r="D85" s="63" t="s">
        <v>2767</v>
      </c>
      <c r="E85" s="143">
        <v>40918</v>
      </c>
      <c r="F85" s="143">
        <v>41238</v>
      </c>
      <c r="G85" s="158">
        <f t="shared" si="3"/>
        <v>10.666666666666666</v>
      </c>
      <c r="H85" s="64" t="s">
        <v>2745</v>
      </c>
      <c r="I85" s="119" t="s">
        <v>1154</v>
      </c>
      <c r="J85" s="63" t="s">
        <v>698</v>
      </c>
      <c r="K85" s="66">
        <v>3328638300</v>
      </c>
      <c r="L85" s="65" t="s">
        <v>26</v>
      </c>
      <c r="M85" s="67">
        <v>0.4879</v>
      </c>
      <c r="N85" s="122" t="s">
        <v>27</v>
      </c>
      <c r="O85" s="122" t="s">
        <v>1148</v>
      </c>
      <c r="P85" s="79"/>
    </row>
    <row r="86" spans="1:16" s="7" customFormat="1" ht="24.75" customHeight="1" outlineLevel="1" x14ac:dyDescent="0.25">
      <c r="A86" s="142">
        <v>39</v>
      </c>
      <c r="B86" s="64" t="s">
        <v>2763</v>
      </c>
      <c r="C86" s="122" t="s">
        <v>31</v>
      </c>
      <c r="D86" s="63" t="s">
        <v>2768</v>
      </c>
      <c r="E86" s="143">
        <v>40550</v>
      </c>
      <c r="F86" s="143">
        <v>40907</v>
      </c>
      <c r="G86" s="158">
        <f t="shared" si="3"/>
        <v>11.9</v>
      </c>
      <c r="H86" s="64" t="s">
        <v>2746</v>
      </c>
      <c r="I86" s="119" t="s">
        <v>1154</v>
      </c>
      <c r="J86" s="63" t="s">
        <v>707</v>
      </c>
      <c r="K86" s="66">
        <v>367608000</v>
      </c>
      <c r="L86" s="122" t="s">
        <v>1148</v>
      </c>
      <c r="M86" s="67"/>
      <c r="N86" s="122" t="s">
        <v>27</v>
      </c>
      <c r="O86" s="122" t="s">
        <v>1148</v>
      </c>
      <c r="P86" s="79"/>
    </row>
    <row r="87" spans="1:16" s="7" customFormat="1" ht="24.75" customHeight="1" outlineLevel="1" x14ac:dyDescent="0.25">
      <c r="A87" s="142">
        <v>40</v>
      </c>
      <c r="B87" s="64" t="s">
        <v>2728</v>
      </c>
      <c r="C87" s="122" t="s">
        <v>31</v>
      </c>
      <c r="D87" s="63" t="s">
        <v>2693</v>
      </c>
      <c r="E87" s="143">
        <v>40577</v>
      </c>
      <c r="F87" s="143">
        <v>40662</v>
      </c>
      <c r="G87" s="158">
        <f t="shared" si="3"/>
        <v>2.8333333333333335</v>
      </c>
      <c r="H87" s="64" t="s">
        <v>2747</v>
      </c>
      <c r="I87" s="119" t="s">
        <v>1154</v>
      </c>
      <c r="J87" s="63" t="s">
        <v>709</v>
      </c>
      <c r="K87" s="66">
        <v>448352740</v>
      </c>
      <c r="L87" s="122" t="s">
        <v>1148</v>
      </c>
      <c r="M87" s="67"/>
      <c r="N87" s="122" t="s">
        <v>27</v>
      </c>
      <c r="O87" s="122" t="s">
        <v>1148</v>
      </c>
      <c r="P87" s="79"/>
    </row>
    <row r="88" spans="1:16" s="7" customFormat="1" ht="24.75" customHeight="1" outlineLevel="1" x14ac:dyDescent="0.25">
      <c r="A88" s="142">
        <v>41</v>
      </c>
      <c r="B88" s="64" t="s">
        <v>2728</v>
      </c>
      <c r="C88" s="122" t="s">
        <v>31</v>
      </c>
      <c r="D88" s="63" t="s">
        <v>2769</v>
      </c>
      <c r="E88" s="143">
        <v>40667</v>
      </c>
      <c r="F88" s="143">
        <v>40786</v>
      </c>
      <c r="G88" s="158">
        <f t="shared" si="3"/>
        <v>3.9666666666666668</v>
      </c>
      <c r="H88" s="64" t="s">
        <v>2748</v>
      </c>
      <c r="I88" s="119" t="s">
        <v>1154</v>
      </c>
      <c r="J88" s="63" t="s">
        <v>709</v>
      </c>
      <c r="K88" s="66">
        <v>530666400</v>
      </c>
      <c r="L88" s="122" t="s">
        <v>1148</v>
      </c>
      <c r="M88" s="67"/>
      <c r="N88" s="122" t="s">
        <v>27</v>
      </c>
      <c r="O88" s="122" t="s">
        <v>1148</v>
      </c>
      <c r="P88" s="79"/>
    </row>
    <row r="89" spans="1:16" s="7" customFormat="1" ht="24.75" customHeight="1" outlineLevel="1" x14ac:dyDescent="0.25">
      <c r="A89" s="142">
        <v>42</v>
      </c>
      <c r="B89" s="64" t="s">
        <v>2728</v>
      </c>
      <c r="C89" s="122" t="s">
        <v>31</v>
      </c>
      <c r="D89" s="63" t="s">
        <v>2770</v>
      </c>
      <c r="E89" s="143">
        <v>40787</v>
      </c>
      <c r="F89" s="143">
        <v>40872</v>
      </c>
      <c r="G89" s="158">
        <f t="shared" si="3"/>
        <v>2.8333333333333335</v>
      </c>
      <c r="H89" s="64" t="s">
        <v>2748</v>
      </c>
      <c r="I89" s="119" t="s">
        <v>1154</v>
      </c>
      <c r="J89" s="63" t="s">
        <v>709</v>
      </c>
      <c r="K89" s="66">
        <v>493604000</v>
      </c>
      <c r="L89" s="122" t="s">
        <v>1148</v>
      </c>
      <c r="M89" s="67"/>
      <c r="N89" s="122" t="s">
        <v>27</v>
      </c>
      <c r="O89" s="122" t="s">
        <v>1148</v>
      </c>
      <c r="P89" s="79"/>
    </row>
    <row r="90" spans="1:16" s="7" customFormat="1" ht="24.75" customHeight="1" outlineLevel="1" x14ac:dyDescent="0.25">
      <c r="A90" s="142">
        <v>43</v>
      </c>
      <c r="B90" s="64" t="s">
        <v>2676</v>
      </c>
      <c r="C90" s="122" t="s">
        <v>31</v>
      </c>
      <c r="D90" s="63" t="s">
        <v>2771</v>
      </c>
      <c r="E90" s="143">
        <v>40739</v>
      </c>
      <c r="F90" s="143">
        <v>40908</v>
      </c>
      <c r="G90" s="158">
        <f t="shared" si="3"/>
        <v>5.6333333333333337</v>
      </c>
      <c r="H90" s="64" t="s">
        <v>2749</v>
      </c>
      <c r="I90" s="119" t="s">
        <v>1154</v>
      </c>
      <c r="J90" s="63" t="s">
        <v>698</v>
      </c>
      <c r="K90" s="66">
        <v>362052427</v>
      </c>
      <c r="L90" s="122" t="s">
        <v>1148</v>
      </c>
      <c r="M90" s="67"/>
      <c r="N90" s="122" t="s">
        <v>27</v>
      </c>
      <c r="O90" s="122" t="s">
        <v>1148</v>
      </c>
      <c r="P90" s="79"/>
    </row>
    <row r="91" spans="1:16" s="7" customFormat="1" ht="24.75" customHeight="1" outlineLevel="1" x14ac:dyDescent="0.25">
      <c r="A91" s="141">
        <v>44</v>
      </c>
      <c r="B91" s="120" t="s">
        <v>2676</v>
      </c>
      <c r="C91" s="122" t="s">
        <v>31</v>
      </c>
      <c r="D91" s="119" t="s">
        <v>2772</v>
      </c>
      <c r="E91" s="143">
        <v>40756</v>
      </c>
      <c r="F91" s="143">
        <v>40967</v>
      </c>
      <c r="G91" s="158">
        <f t="shared" si="3"/>
        <v>7.0333333333333332</v>
      </c>
      <c r="H91" s="120" t="s">
        <v>2749</v>
      </c>
      <c r="I91" s="119" t="s">
        <v>459</v>
      </c>
      <c r="J91" s="119" t="s">
        <v>461</v>
      </c>
      <c r="K91" s="121">
        <v>176551758</v>
      </c>
      <c r="L91" s="122" t="s">
        <v>1148</v>
      </c>
      <c r="M91" s="116"/>
      <c r="N91" s="122" t="s">
        <v>27</v>
      </c>
      <c r="O91" s="122" t="s">
        <v>1148</v>
      </c>
      <c r="P91" s="79"/>
    </row>
    <row r="92" spans="1:16" s="7" customFormat="1" ht="24.75" customHeight="1" outlineLevel="1" x14ac:dyDescent="0.25">
      <c r="A92" s="141">
        <v>45</v>
      </c>
      <c r="B92" s="120" t="s">
        <v>2764</v>
      </c>
      <c r="C92" s="122" t="s">
        <v>31</v>
      </c>
      <c r="D92" s="119" t="s">
        <v>2742</v>
      </c>
      <c r="E92" s="143">
        <v>40674</v>
      </c>
      <c r="F92" s="143">
        <v>40879</v>
      </c>
      <c r="G92" s="158">
        <f t="shared" si="3"/>
        <v>6.833333333333333</v>
      </c>
      <c r="H92" s="120" t="s">
        <v>2750</v>
      </c>
      <c r="I92" s="119" t="s">
        <v>1154</v>
      </c>
      <c r="J92" s="119" t="s">
        <v>707</v>
      </c>
      <c r="K92" s="121">
        <v>1540000000</v>
      </c>
      <c r="L92" s="122" t="s">
        <v>1148</v>
      </c>
      <c r="M92" s="116"/>
      <c r="N92" s="122" t="s">
        <v>27</v>
      </c>
      <c r="O92" s="122" t="s">
        <v>1148</v>
      </c>
      <c r="P92" s="79"/>
    </row>
    <row r="93" spans="1:16" s="7" customFormat="1" ht="24.75" customHeight="1" outlineLevel="1" x14ac:dyDescent="0.25">
      <c r="A93" s="141">
        <v>46</v>
      </c>
      <c r="B93" s="120" t="s">
        <v>2765</v>
      </c>
      <c r="C93" s="122" t="s">
        <v>31</v>
      </c>
      <c r="D93" s="119" t="s">
        <v>2773</v>
      </c>
      <c r="E93" s="143">
        <v>40609</v>
      </c>
      <c r="F93" s="143">
        <v>40724</v>
      </c>
      <c r="G93" s="158">
        <f t="shared" si="3"/>
        <v>3.8333333333333335</v>
      </c>
      <c r="H93" s="120" t="s">
        <v>2751</v>
      </c>
      <c r="I93" s="119" t="s">
        <v>459</v>
      </c>
      <c r="J93" s="119" t="s">
        <v>468</v>
      </c>
      <c r="K93" s="121">
        <v>81460000</v>
      </c>
      <c r="L93" s="122" t="s">
        <v>1148</v>
      </c>
      <c r="M93" s="116"/>
      <c r="N93" s="122" t="s">
        <v>27</v>
      </c>
      <c r="O93" s="122" t="s">
        <v>1148</v>
      </c>
      <c r="P93" s="79"/>
    </row>
    <row r="94" spans="1:16" s="7" customFormat="1" ht="24.75" customHeight="1" outlineLevel="1" x14ac:dyDescent="0.25">
      <c r="A94" s="141">
        <v>47</v>
      </c>
      <c r="B94" s="120" t="s">
        <v>2676</v>
      </c>
      <c r="C94" s="122" t="s">
        <v>31</v>
      </c>
      <c r="D94" s="119" t="s">
        <v>2774</v>
      </c>
      <c r="E94" s="143">
        <v>40391</v>
      </c>
      <c r="F94" s="143">
        <v>40512</v>
      </c>
      <c r="G94" s="158">
        <f t="shared" si="3"/>
        <v>4.0333333333333332</v>
      </c>
      <c r="H94" s="120" t="s">
        <v>2752</v>
      </c>
      <c r="I94" s="119" t="s">
        <v>1154</v>
      </c>
      <c r="J94" s="119" t="s">
        <v>698</v>
      </c>
      <c r="K94" s="121">
        <v>23802796</v>
      </c>
      <c r="L94" s="122" t="s">
        <v>1148</v>
      </c>
      <c r="M94" s="116"/>
      <c r="N94" s="122" t="s">
        <v>27</v>
      </c>
      <c r="O94" s="122" t="s">
        <v>1148</v>
      </c>
      <c r="P94" s="79"/>
    </row>
    <row r="95" spans="1:16" s="7" customFormat="1" ht="24.75" customHeight="1" outlineLevel="1" x14ac:dyDescent="0.25">
      <c r="A95" s="142">
        <v>48</v>
      </c>
      <c r="B95" s="120" t="s">
        <v>2676</v>
      </c>
      <c r="C95" s="122" t="s">
        <v>31</v>
      </c>
      <c r="D95" s="119" t="s">
        <v>2775</v>
      </c>
      <c r="E95" s="143">
        <v>40567</v>
      </c>
      <c r="F95" s="143">
        <v>40877</v>
      </c>
      <c r="G95" s="158">
        <f t="shared" si="3"/>
        <v>10.333333333333334</v>
      </c>
      <c r="H95" s="120" t="s">
        <v>2753</v>
      </c>
      <c r="I95" s="119" t="s">
        <v>1154</v>
      </c>
      <c r="J95" s="119" t="s">
        <v>698</v>
      </c>
      <c r="K95" s="121">
        <v>2430763780</v>
      </c>
      <c r="L95" s="122" t="s">
        <v>1148</v>
      </c>
      <c r="M95" s="116"/>
      <c r="N95" s="122" t="s">
        <v>27</v>
      </c>
      <c r="O95" s="122" t="s">
        <v>1148</v>
      </c>
      <c r="P95" s="79"/>
    </row>
    <row r="96" spans="1:16" s="7" customFormat="1" ht="24.75" customHeight="1" outlineLevel="1" x14ac:dyDescent="0.25">
      <c r="A96" s="142">
        <v>49</v>
      </c>
      <c r="B96" s="120" t="s">
        <v>2784</v>
      </c>
      <c r="C96" s="122" t="s">
        <v>31</v>
      </c>
      <c r="D96" s="119" t="s">
        <v>2776</v>
      </c>
      <c r="E96" s="143">
        <v>40371</v>
      </c>
      <c r="F96" s="143">
        <v>40512</v>
      </c>
      <c r="G96" s="158">
        <f t="shared" si="3"/>
        <v>4.7</v>
      </c>
      <c r="H96" s="120" t="s">
        <v>2754</v>
      </c>
      <c r="I96" s="119" t="s">
        <v>1154</v>
      </c>
      <c r="J96" s="119" t="s">
        <v>709</v>
      </c>
      <c r="K96" s="121">
        <v>621598000</v>
      </c>
      <c r="L96" s="122" t="s">
        <v>1148</v>
      </c>
      <c r="M96" s="116"/>
      <c r="N96" s="122" t="s">
        <v>27</v>
      </c>
      <c r="O96" s="122" t="s">
        <v>1148</v>
      </c>
      <c r="P96" s="79"/>
    </row>
    <row r="97" spans="1:16" s="7" customFormat="1" ht="24.75" customHeight="1" outlineLevel="1" x14ac:dyDescent="0.25">
      <c r="A97" s="142">
        <v>50</v>
      </c>
      <c r="B97" s="120" t="s">
        <v>2763</v>
      </c>
      <c r="C97" s="122" t="s">
        <v>31</v>
      </c>
      <c r="D97" s="119" t="s">
        <v>2741</v>
      </c>
      <c r="E97" s="143">
        <v>40420</v>
      </c>
      <c r="F97" s="143">
        <v>40543</v>
      </c>
      <c r="G97" s="158">
        <f t="shared" si="3"/>
        <v>4.0999999999999996</v>
      </c>
      <c r="H97" s="120" t="s">
        <v>2755</v>
      </c>
      <c r="I97" s="119" t="s">
        <v>1154</v>
      </c>
      <c r="J97" s="119" t="s">
        <v>698</v>
      </c>
      <c r="K97" s="121">
        <v>567300000</v>
      </c>
      <c r="L97" s="122" t="s">
        <v>1148</v>
      </c>
      <c r="M97" s="116"/>
      <c r="N97" s="122" t="s">
        <v>27</v>
      </c>
      <c r="O97" s="122" t="s">
        <v>1148</v>
      </c>
      <c r="P97" s="79"/>
    </row>
    <row r="98" spans="1:16" s="7" customFormat="1" ht="24.75" customHeight="1" outlineLevel="1" x14ac:dyDescent="0.25">
      <c r="A98" s="142">
        <v>51</v>
      </c>
      <c r="B98" s="120" t="s">
        <v>2763</v>
      </c>
      <c r="C98" s="122" t="s">
        <v>31</v>
      </c>
      <c r="D98" s="119" t="s">
        <v>2777</v>
      </c>
      <c r="E98" s="143">
        <v>40471</v>
      </c>
      <c r="F98" s="143">
        <v>40512</v>
      </c>
      <c r="G98" s="158">
        <f t="shared" si="3"/>
        <v>1.3666666666666667</v>
      </c>
      <c r="H98" s="120" t="s">
        <v>2756</v>
      </c>
      <c r="I98" s="119" t="s">
        <v>1154</v>
      </c>
      <c r="J98" s="119" t="s">
        <v>698</v>
      </c>
      <c r="K98" s="121">
        <v>34493100</v>
      </c>
      <c r="L98" s="122" t="s">
        <v>1148</v>
      </c>
      <c r="M98" s="116"/>
      <c r="N98" s="122" t="s">
        <v>27</v>
      </c>
      <c r="O98" s="122" t="s">
        <v>1148</v>
      </c>
      <c r="P98" s="79"/>
    </row>
    <row r="99" spans="1:16" s="7" customFormat="1" ht="24.75" customHeight="1" outlineLevel="1" x14ac:dyDescent="0.25">
      <c r="A99" s="142">
        <v>52</v>
      </c>
      <c r="B99" s="120" t="s">
        <v>2676</v>
      </c>
      <c r="C99" s="122" t="s">
        <v>31</v>
      </c>
      <c r="D99" s="119" t="s">
        <v>2778</v>
      </c>
      <c r="E99" s="143">
        <v>40191</v>
      </c>
      <c r="F99" s="143">
        <v>40543</v>
      </c>
      <c r="G99" s="158">
        <f t="shared" si="3"/>
        <v>11.733333333333333</v>
      </c>
      <c r="H99" s="120" t="s">
        <v>2757</v>
      </c>
      <c r="I99" s="119" t="s">
        <v>1154</v>
      </c>
      <c r="J99" s="119" t="s">
        <v>707</v>
      </c>
      <c r="K99" s="121">
        <v>294000000</v>
      </c>
      <c r="L99" s="122" t="s">
        <v>1148</v>
      </c>
      <c r="M99" s="116"/>
      <c r="N99" s="122" t="s">
        <v>27</v>
      </c>
      <c r="O99" s="122" t="s">
        <v>1148</v>
      </c>
      <c r="P99" s="79"/>
    </row>
    <row r="100" spans="1:16" s="7" customFormat="1" ht="24.75" customHeight="1" outlineLevel="1" x14ac:dyDescent="0.25">
      <c r="A100" s="142">
        <v>53</v>
      </c>
      <c r="B100" s="120" t="s">
        <v>2784</v>
      </c>
      <c r="C100" s="122" t="s">
        <v>31</v>
      </c>
      <c r="D100" s="119" t="s">
        <v>2779</v>
      </c>
      <c r="E100" s="143">
        <v>40179</v>
      </c>
      <c r="F100" s="143">
        <v>40359</v>
      </c>
      <c r="G100" s="158">
        <f t="shared" si="3"/>
        <v>6</v>
      </c>
      <c r="H100" s="120" t="s">
        <v>2758</v>
      </c>
      <c r="I100" s="119" t="s">
        <v>1154</v>
      </c>
      <c r="J100" s="119" t="s">
        <v>709</v>
      </c>
      <c r="K100" s="121">
        <v>432913960</v>
      </c>
      <c r="L100" s="122" t="s">
        <v>1148</v>
      </c>
      <c r="M100" s="116"/>
      <c r="N100" s="122" t="s">
        <v>27</v>
      </c>
      <c r="O100" s="122" t="s">
        <v>1148</v>
      </c>
      <c r="P100" s="79"/>
    </row>
    <row r="101" spans="1:16" s="7" customFormat="1" ht="24.75" customHeight="1" outlineLevel="1" x14ac:dyDescent="0.25">
      <c r="A101" s="142">
        <v>54</v>
      </c>
      <c r="B101" s="120" t="s">
        <v>2766</v>
      </c>
      <c r="C101" s="122" t="s">
        <v>31</v>
      </c>
      <c r="D101" s="119" t="s">
        <v>2780</v>
      </c>
      <c r="E101" s="143">
        <v>40211</v>
      </c>
      <c r="F101" s="143">
        <v>40399</v>
      </c>
      <c r="G101" s="158">
        <f t="shared" si="3"/>
        <v>6.2666666666666666</v>
      </c>
      <c r="H101" s="120" t="s">
        <v>2759</v>
      </c>
      <c r="I101" s="119" t="s">
        <v>1154</v>
      </c>
      <c r="J101" s="119" t="s">
        <v>698</v>
      </c>
      <c r="K101" s="121">
        <v>235452900</v>
      </c>
      <c r="L101" s="122" t="s">
        <v>1148</v>
      </c>
      <c r="M101" s="116"/>
      <c r="N101" s="122" t="s">
        <v>27</v>
      </c>
      <c r="O101" s="122" t="s">
        <v>1148</v>
      </c>
      <c r="P101" s="79"/>
    </row>
    <row r="102" spans="1:16" s="7" customFormat="1" ht="24.75" customHeight="1" outlineLevel="1" x14ac:dyDescent="0.25">
      <c r="A102" s="142">
        <v>55</v>
      </c>
      <c r="B102" s="120" t="s">
        <v>2784</v>
      </c>
      <c r="C102" s="122" t="s">
        <v>31</v>
      </c>
      <c r="D102" s="119" t="s">
        <v>2781</v>
      </c>
      <c r="E102" s="143">
        <v>39909</v>
      </c>
      <c r="F102" s="143">
        <v>40147</v>
      </c>
      <c r="G102" s="158">
        <f t="shared" si="3"/>
        <v>7.9333333333333336</v>
      </c>
      <c r="H102" s="120" t="s">
        <v>2760</v>
      </c>
      <c r="I102" s="119" t="s">
        <v>1154</v>
      </c>
      <c r="J102" s="119" t="s">
        <v>709</v>
      </c>
      <c r="K102" s="121">
        <v>597600000</v>
      </c>
      <c r="L102" s="122" t="s">
        <v>1148</v>
      </c>
      <c r="M102" s="116"/>
      <c r="N102" s="122" t="s">
        <v>27</v>
      </c>
      <c r="O102" s="122" t="s">
        <v>1148</v>
      </c>
      <c r="P102" s="79"/>
    </row>
    <row r="103" spans="1:16" s="7" customFormat="1" ht="24.75" customHeight="1" outlineLevel="1" x14ac:dyDescent="0.25">
      <c r="A103" s="142">
        <v>56</v>
      </c>
      <c r="B103" s="120" t="s">
        <v>2676</v>
      </c>
      <c r="C103" s="122" t="s">
        <v>31</v>
      </c>
      <c r="D103" s="119" t="s">
        <v>2782</v>
      </c>
      <c r="E103" s="143">
        <v>39854</v>
      </c>
      <c r="F103" s="143">
        <v>40178</v>
      </c>
      <c r="G103" s="158">
        <f t="shared" si="3"/>
        <v>10.8</v>
      </c>
      <c r="H103" s="120" t="s">
        <v>2761</v>
      </c>
      <c r="I103" s="119" t="s">
        <v>1154</v>
      </c>
      <c r="J103" s="119" t="s">
        <v>698</v>
      </c>
      <c r="K103" s="121">
        <v>351558900</v>
      </c>
      <c r="L103" s="122" t="s">
        <v>1148</v>
      </c>
      <c r="M103" s="116"/>
      <c r="N103" s="122" t="s">
        <v>27</v>
      </c>
      <c r="O103" s="122" t="s">
        <v>1148</v>
      </c>
      <c r="P103" s="79"/>
    </row>
    <row r="104" spans="1:16" s="7" customFormat="1" ht="24.75" customHeight="1" outlineLevel="1" x14ac:dyDescent="0.25">
      <c r="A104" s="142">
        <v>57</v>
      </c>
      <c r="B104" s="120" t="s">
        <v>2676</v>
      </c>
      <c r="C104" s="122" t="s">
        <v>31</v>
      </c>
      <c r="D104" s="119" t="s">
        <v>2783</v>
      </c>
      <c r="E104" s="143">
        <v>39874</v>
      </c>
      <c r="F104" s="143">
        <v>40141</v>
      </c>
      <c r="G104" s="158">
        <f t="shared" si="3"/>
        <v>8.9</v>
      </c>
      <c r="H104" s="120" t="s">
        <v>2762</v>
      </c>
      <c r="I104" s="119" t="s">
        <v>1154</v>
      </c>
      <c r="J104" s="119" t="s">
        <v>698</v>
      </c>
      <c r="K104" s="121">
        <v>233571600</v>
      </c>
      <c r="L104" s="122" t="s">
        <v>1148</v>
      </c>
      <c r="M104" s="116"/>
      <c r="N104" s="122" t="s">
        <v>27</v>
      </c>
      <c r="O104" s="122" t="s">
        <v>1148</v>
      </c>
      <c r="P104" s="79"/>
    </row>
    <row r="105" spans="1:16" s="7" customFormat="1" ht="24.75" customHeight="1" outlineLevel="1" x14ac:dyDescent="0.25">
      <c r="A105" s="142">
        <v>58</v>
      </c>
      <c r="B105" s="120" t="s">
        <v>2676</v>
      </c>
      <c r="C105" s="122" t="s">
        <v>31</v>
      </c>
      <c r="D105" s="119" t="s">
        <v>2789</v>
      </c>
      <c r="E105" s="143">
        <v>37258</v>
      </c>
      <c r="F105" s="143">
        <v>37711</v>
      </c>
      <c r="G105" s="158">
        <f t="shared" si="3"/>
        <v>15.1</v>
      </c>
      <c r="H105" s="120" t="s">
        <v>2790</v>
      </c>
      <c r="I105" s="119" t="s">
        <v>1154</v>
      </c>
      <c r="J105" s="119" t="s">
        <v>698</v>
      </c>
      <c r="K105" s="121">
        <v>98853548</v>
      </c>
      <c r="L105" s="122" t="s">
        <v>1148</v>
      </c>
      <c r="M105" s="116"/>
      <c r="N105" s="122" t="s">
        <v>27</v>
      </c>
      <c r="O105" s="122" t="s">
        <v>1148</v>
      </c>
      <c r="P105" s="79"/>
    </row>
    <row r="106" spans="1:16" s="7" customFormat="1" ht="24.75" customHeight="1" outlineLevel="1" x14ac:dyDescent="0.25">
      <c r="A106" s="142">
        <v>59</v>
      </c>
      <c r="B106" s="120" t="s">
        <v>2676</v>
      </c>
      <c r="C106" s="122" t="s">
        <v>31</v>
      </c>
      <c r="D106" s="63" t="s">
        <v>2791</v>
      </c>
      <c r="E106" s="143">
        <v>38019</v>
      </c>
      <c r="F106" s="143">
        <v>38383</v>
      </c>
      <c r="G106" s="158">
        <f t="shared" si="3"/>
        <v>12.133333333333333</v>
      </c>
      <c r="H106" s="120" t="s">
        <v>2792</v>
      </c>
      <c r="I106" s="119" t="s">
        <v>1154</v>
      </c>
      <c r="J106" s="63" t="s">
        <v>698</v>
      </c>
      <c r="K106" s="66">
        <v>92655360</v>
      </c>
      <c r="L106" s="122" t="s">
        <v>1148</v>
      </c>
      <c r="M106" s="67"/>
      <c r="N106" s="122" t="s">
        <v>27</v>
      </c>
      <c r="O106" s="122" t="s">
        <v>1148</v>
      </c>
      <c r="P106" s="79"/>
    </row>
    <row r="107" spans="1:16" s="7" customFormat="1" ht="24.75" customHeight="1" outlineLevel="1" x14ac:dyDescent="0.25">
      <c r="A107" s="142">
        <v>60</v>
      </c>
      <c r="B107" s="120" t="s">
        <v>2676</v>
      </c>
      <c r="C107" s="122" t="s">
        <v>31</v>
      </c>
      <c r="D107" s="63" t="s">
        <v>2793</v>
      </c>
      <c r="E107" s="143">
        <v>39139</v>
      </c>
      <c r="F107" s="143">
        <v>39396</v>
      </c>
      <c r="G107" s="158">
        <f t="shared" si="3"/>
        <v>8.5666666666666664</v>
      </c>
      <c r="H107" s="120" t="s">
        <v>2794</v>
      </c>
      <c r="I107" s="119" t="s">
        <v>1154</v>
      </c>
      <c r="J107" s="63" t="s">
        <v>698</v>
      </c>
      <c r="K107" s="66">
        <v>180751800</v>
      </c>
      <c r="L107" s="65" t="s">
        <v>1148</v>
      </c>
      <c r="M107" s="67"/>
      <c r="N107" s="122" t="s">
        <v>27</v>
      </c>
      <c r="O107" s="122" t="s">
        <v>1148</v>
      </c>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2785</v>
      </c>
      <c r="E114" s="143">
        <v>43888</v>
      </c>
      <c r="F114" s="143">
        <v>44196</v>
      </c>
      <c r="G114" s="158">
        <f>IF(AND(E114&lt;&gt;"",F114&lt;&gt;""),((F114-E114)/30),"")</f>
        <v>10.266666666666667</v>
      </c>
      <c r="H114" s="120" t="s">
        <v>2787</v>
      </c>
      <c r="I114" s="119" t="s">
        <v>1154</v>
      </c>
      <c r="J114" s="119" t="s">
        <v>698</v>
      </c>
      <c r="K114" s="121">
        <v>5775256415</v>
      </c>
      <c r="L114" s="100" t="e">
        <f>+IF(AND(K114&gt;0,O114="Ejecución"),(K114/877802)*Tabla28[[#This Row],[% participación]],IF(AND(K114&gt;0,O114&lt;&gt;"Ejecución"),"-",""))</f>
        <v>#VALUE!</v>
      </c>
      <c r="M114" s="122"/>
      <c r="N114" s="171" t="str">
        <f>+IF(M118="No",1,IF(M118="Si","Ingrese %",""))</f>
        <v/>
      </c>
      <c r="O114" s="160" t="s">
        <v>1150</v>
      </c>
      <c r="P114" s="78"/>
    </row>
    <row r="115" spans="1:16" s="6" customFormat="1" ht="24.75" customHeight="1" x14ac:dyDescent="0.25">
      <c r="A115" s="141">
        <v>2</v>
      </c>
      <c r="B115" s="159" t="s">
        <v>2665</v>
      </c>
      <c r="C115" s="161" t="s">
        <v>31</v>
      </c>
      <c r="D115" s="119" t="s">
        <v>2786</v>
      </c>
      <c r="E115" s="143">
        <v>43888</v>
      </c>
      <c r="F115" s="143">
        <v>44196</v>
      </c>
      <c r="G115" s="158">
        <f t="shared" ref="G115:G116" si="4">IF(AND(E115&lt;&gt;"",F115&lt;&gt;""),((F115-E115)/30),"")</f>
        <v>10.266666666666667</v>
      </c>
      <c r="H115" s="120" t="s">
        <v>2787</v>
      </c>
      <c r="I115" s="119" t="s">
        <v>1154</v>
      </c>
      <c r="J115" s="119" t="s">
        <v>698</v>
      </c>
      <c r="K115" s="121">
        <v>6953872530</v>
      </c>
      <c r="L115" s="100" t="e">
        <f>+IF(AND(K115&gt;0,O115="Ejecución"),(K115/877802)*Tabla28[[#This Row],[% participación]],IF(AND(K115&gt;0,O115&lt;&gt;"Ejecución"),"-",""))</f>
        <v>#VALUE!</v>
      </c>
      <c r="M115" s="65"/>
      <c r="N115" s="171" t="str">
        <f>+IF(M118="No",1,IF(M118="Si","Ingrese %",""))</f>
        <v/>
      </c>
      <c r="O115" s="160" t="s">
        <v>1150</v>
      </c>
      <c r="P115" s="78"/>
    </row>
    <row r="116" spans="1:16" s="6" customFormat="1" ht="24.75" customHeight="1" x14ac:dyDescent="0.25">
      <c r="A116" s="141">
        <v>3</v>
      </c>
      <c r="B116" s="159" t="s">
        <v>2665</v>
      </c>
      <c r="C116" s="161" t="s">
        <v>31</v>
      </c>
      <c r="D116" s="119" t="s">
        <v>2788</v>
      </c>
      <c r="E116" s="143">
        <v>43900</v>
      </c>
      <c r="F116" s="143">
        <v>44196</v>
      </c>
      <c r="G116" s="158">
        <f t="shared" si="4"/>
        <v>9.8666666666666671</v>
      </c>
      <c r="H116" s="120" t="s">
        <v>2787</v>
      </c>
      <c r="I116" s="119" t="s">
        <v>1154</v>
      </c>
      <c r="J116" s="63" t="s">
        <v>706</v>
      </c>
      <c r="K116" s="121">
        <v>4049309771</v>
      </c>
      <c r="L116" s="100">
        <f>+IF(AND(K116&gt;0,O116="Ejecución"),(K116/877802)*Tabla28[[#This Row],[% participación]],IF(AND(K116&gt;0,O116&lt;&gt;"Ejecución"),"-",""))</f>
        <v>2306.5052090334721</v>
      </c>
      <c r="M116" s="65" t="s">
        <v>26</v>
      </c>
      <c r="N116" s="171">
        <v>0.5</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3704</v>
      </c>
      <c r="F193" s="5"/>
      <c r="G193" s="5"/>
      <c r="H193" s="145" t="s">
        <v>2797</v>
      </c>
      <c r="J193" s="5"/>
      <c r="K193" s="125">
        <v>37258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2798</v>
      </c>
      <c r="J211" s="27" t="s">
        <v>2622</v>
      </c>
      <c r="K211" s="146" t="s">
        <v>2800</v>
      </c>
      <c r="L211" s="21"/>
      <c r="M211" s="21"/>
      <c r="N211" s="21"/>
      <c r="O211" s="8"/>
    </row>
    <row r="212" spans="1:15" x14ac:dyDescent="0.25">
      <c r="A212" s="9"/>
      <c r="B212" s="27" t="s">
        <v>2619</v>
      </c>
      <c r="C212" s="145" t="s">
        <v>2797</v>
      </c>
      <c r="D212" s="21"/>
      <c r="G212" s="27" t="s">
        <v>2621</v>
      </c>
      <c r="H212" s="146" t="s">
        <v>2799</v>
      </c>
      <c r="J212" s="27" t="s">
        <v>2623</v>
      </c>
      <c r="K212" s="145"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9: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9:E107">
      <formula1>1</formula1>
      <formula2>54789</formula2>
    </dataValidation>
    <dataValidation type="date" allowBlank="1" showInputMessage="1" showErrorMessage="1" sqref="C193 E114:F160 K193 F49:F107">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4fb10211-09fb-4e80-9f0b-184718d5d98c"/>
    <ds:schemaRef ds:uri="http://purl.org/dc/dcmityp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2020-12-28T18:51:01Z</cp:lastPrinted>
  <dcterms:created xsi:type="dcterms:W3CDTF">2020-10-14T21:57:42Z</dcterms:created>
  <dcterms:modified xsi:type="dcterms:W3CDTF">2020-12-28T19:41:05Z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