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<sst xmlns="http://schemas.openxmlformats.org/spreadsheetml/2006/main" count="3184" uniqueCount="2713">
  <si>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</si>
  <si>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</si>
  <si>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</si>
  <si>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</si>
  <si>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</si>
  <si>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</si>
  <si>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</si>
  <si>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</si>
  <si>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</si>
  <si>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</si>
  <si>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</si>
  <si>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</si>
  <si>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</si>
  <si>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</si>
  <si>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</si>
  <si>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</si>
  <si>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</si>
  <si>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</si>
  <si>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</si>
  <si>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</si>
  <si>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</si>
  <si>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</si>
  <si>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</si>
  <si>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</si>
  <si>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</si>
  <si>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</si>
  <si>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</si>
  <si>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</si>
  <si>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</si>
  <si>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</si>
  <si>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</si>
  <si>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</si>
  <si>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</si>
  <si>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</si>
  <si>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</si>
  <si>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</si>
  <si>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</si>
  <si>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</si>
  <si>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</si>
  <si>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</si>
  <si>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</si>
  <si>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</si>
  <si>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</si>
  <si>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</si>
  <si>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</si>
  <si>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</si>
  <si>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</si>
  <si>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</si>
  <si>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</si>
  <si>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</si>
  <si>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</si>
  <si>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</si>
  <si>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</si>
  <si>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</si>
  <si>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</si>
  <si>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</si>
  <si>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</si>
  <si>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</si>
  <si>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</si>
  <si>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</si>
  <si>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</si>
  <si>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</si>
  <si>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</si>
  <si>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</si>
  <si>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</si>
  <si>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</si>
  <si>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</si>
  <si>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</si>
  <si>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</si>
  <si>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</si>
  <si>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</si>
  <si>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</si>
  <si>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</si>
  <si>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</si>
  <si>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</si>
  <si>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</si>
  <si>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</si>
  <si>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</si>
  <si>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</si>
  <si>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</si>
  <si>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</si>
  <si>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</si>
  <si>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</si>
  <si>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</si>
  <si>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</si>
  <si>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</si>
  <si>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</si>
  <si>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</si>
  <si>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</si>
  <si>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</si>
  <si>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</si>
  <si>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</si>
  <si>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</si>
  <si>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</si>
  <si>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</si>
  <si>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</si>
  <si>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</si>
  <si>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</si>
  <si>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</si>
  <si>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</si>
  <si>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</si>
  <si>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</si>
  <si>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</si>
  <si>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</si>
  <si>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</si>
  <si>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</si>
  <si>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</si>
  <si>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</si>
  <si>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</si>
  <si>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</si>
  <si>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</si>
  <si>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</si>
  <si>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</si>
  <si>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</si>
  <si>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</si>
  <si>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</si>
  <si>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</si>
  <si>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</si>
  <si>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</si>
  <si>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</si>
  <si>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</si>
  <si>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</si>
  <si>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</si>
  <si>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</si>
  <si>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</si>
  <si>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</si>
  <si>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</si>
  <si>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</si>
  <si>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</si>
  <si>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</si>
  <si>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</si>
  <si>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</si>
  <si>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</si>
  <si>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</si>
  <si>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</si>
  <si>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</si>
  <si>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</si>
  <si>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</si>
  <si>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</si>
  <si>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</si>
  <si>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</si>
  <si>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</si>
  <si>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</si>
  <si>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</si>
  <si>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</si>
  <si>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</si>
  <si>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</si>
  <si>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</si>
  <si>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</si>
  <si>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</si>
  <si>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</si>
  <si>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</si>
  <si>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</si>
  <si>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</si>
  <si>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</si>
  <si>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</si>
  <si>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</si>
  <si>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</si>
  <si>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</si>
  <si>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</si>
  <si>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</si>
  <si>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</si>
  <si>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</si>
  <si>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</si>
  <si>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</si>
  <si>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</si>
  <si>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</si>
  <si>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</si>
  <si>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</si>
  <si>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</si>
  <si>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</si>
  <si>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</si>
  <si>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</si>
  <si>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</si>
  <si>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</si>
  <si>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</si>
  <si>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</si>
  <si>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</si>
  <si>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</si>
  <si>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</si>
  <si>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</si>
  <si>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</si>
  <si>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</si>
  <si>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</si>
  <si>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</si>
  <si>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</si>
  <si>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</si>
  <si>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</si>
  <si>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</si>
  <si>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</si>
  <si>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</si>
  <si>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</si>
  <si>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</si>
  <si>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</si>
  <si>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</si>
  <si>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</si>
  <si>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</si>
  <si>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</si>
  <si>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</si>
  <si>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</si>
  <si>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</si>
  <si>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</si>
  <si>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</si>
  <si>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</si>
  <si>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</si>
  <si>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</si>
  <si>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</si>
  <si>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</si>
  <si>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</si>
  <si>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</si>
  <si>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</si>
  <si>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</si>
  <si>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</si>
  <si>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</si>
  <si>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</si>
  <si>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</si>
  <si>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</si>
  <si>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</si>
  <si>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</si>
  <si>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</si>
  <si>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</si>
  <si>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</si>
  <si>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</si>
  <si>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</si>
  <si>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</si>
  <si>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</si>
  <si>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</si>
  <si>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</si>
  <si>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</si>
  <si>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</si>
  <si>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</si>
  <si>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</si>
  <si>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</si>
  <si>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</si>
  <si>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</si>
  <si>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</si>
  <si>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</si>
  <si>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</si>
  <si>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</si>
  <si>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</si>
  <si>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</si>
  <si>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</si>
  <si>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</si>
  <si>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</si>
  <si>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</si>
  <si>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</si>
  <si>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</si>
  <si>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</si>
  <si>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</si>
  <si>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</si>
  <si>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</si>
  <si>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</si>
  <si>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</si>
  <si>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</si>
  <si>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</si>
  <si>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</si>
  <si>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</si>
  <si>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</si>
  <si>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</si>
  <si>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</si>
  <si>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</si>
  <si>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</si>
  <si>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</si>
  <si>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</si>
  <si>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</si>
  <si>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</si>
  <si>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</si>
  <si>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</si>
  <si>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</si>
  <si>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</si>
  <si>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</si>
  <si>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</si>
  <si>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</si>
  <si>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</si>
  <si>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</si>
  <si>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</si>
  <si>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</si>
  <si>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</si>
  <si>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</si>
  <si>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</si>
  <si>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</si>
  <si>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</si>
  <si>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</si>
  <si>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</si>
  <si>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</si>
  <si>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</si>
  <si>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</si>
  <si>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</si>
  <si>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</si>
  <si>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</si>
  <si>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</si>
  <si>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</si>
  <si>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</si>
  <si>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</si>
  <si>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</si>
  <si>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</si>
  <si>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</si>
  <si>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</si>
  <si>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</si>
  <si>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</si>
  <si>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</si>
  <si>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</si>
  <si>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</si>
  <si>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</si>
  <si>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</si>
  <si>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</si>
  <si>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</si>
  <si>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</si>
  <si>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</si>
  <si>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</si>
  <si>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</si>
  <si>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</si>
  <si>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</si>
  <si>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</si>
  <si>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</si>
  <si>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</si>
  <si>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</si>
  <si>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</si>
  <si>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</si>
  <si>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</si>
  <si>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</si>
  <si>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</si>
  <si>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</si>
  <si>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</si>
  <si>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</si>
  <si>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</si>
  <si>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</si>
  <si>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</si>
  <si>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</si>
  <si>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</si>
  <si>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</si>
  <si>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</si>
  <si>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</si>
  <si>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</si>
  <si>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</si>
  <si>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</si>
  <si>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</si>
  <si>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</si>
  <si>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</si>
  <si>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</si>
  <si>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</si>
  <si>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</si>
  <si>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</si>
  <si>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</si>
  <si>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</si>
  <si>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</si>
  <si>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</si>
  <si>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</si>
  <si>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</si>
  <si>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</si>
  <si>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</si>
  <si>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</si>
  <si>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</si>
  <si>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</si>
  <si>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</si>
  <si>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</si>
  <si>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</si>
  <si>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</si>
  <si>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</si>
  <si>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</si>
  <si>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</si>
  <si>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</si>
  <si>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</si>
  <si>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</si>
  <si>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</si>
  <si>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</si>
  <si>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</si>
  <si>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</si>
  <si>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</si>
  <si>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</si>
  <si>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</si>
  <si>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</si>
  <si>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</si>
  <si>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</si>
  <si>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</si>
  <si>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</si>
  <si>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</si>
  <si>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</si>
  <si>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</si>
  <si>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</si>
  <si>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</si>
  <si>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</si>
  <si>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</si>
  <si>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</si>
  <si>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</si>
  <si>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</si>
  <si>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</si>
  <si>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</si>
  <si>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</si>
  <si>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</si>
  <si>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</si>
  <si>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</si>
  <si>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</si>
  <si>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</si>
  <si>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</si>
  <si>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</si>
  <si>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</si>
  <si>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</si>
  <si>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</si>
  <si>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</si>
  <si>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</si>
  <si>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</si>
  <si>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</si>
  <si>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</si>
  <si>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</si>
  <si>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</si>
  <si>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</si>
  <si>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</si>
  <si>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</si>
  <si>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</si>
  <si>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</si>
  <si>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</si>
  <si>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</si>
  <si>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</si>
  <si>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</si>
  <si>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</si>
  <si>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</si>
  <si>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</si>
  <si>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</si>
  <si>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</si>
  <si>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</si>
  <si>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</si>
  <si>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</si>
  <si>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</si>
  <si>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</si>
  <si>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</si>
  <si>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</si>
  <si>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</si>
  <si>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</si>
  <si>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</si>
  <si>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</si>
  <si>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</si>
  <si>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</si>
  <si>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</si>
  <si>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</si>
  <si>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</si>
  <si>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</si>
  <si>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</si>
  <si>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</si>
  <si>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</si>
  <si>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</si>
  <si>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</si>
  <si>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</si>
  <si>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</si>
  <si>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</si>
  <si>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</si>
  <si>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</si>
  <si>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</si>
  <si>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</si>
  <si>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</si>
  <si>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</si>
  <si>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</si>
  <si>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</si>
  <si>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</si>
  <si>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</si>
  <si>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</si>
  <si>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</si>
  <si>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</si>
  <si>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</si>
  <si>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</si>
  <si>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</si>
  <si>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</si>
  <si>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</si>
  <si>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</si>
  <si>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</si>
  <si>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</si>
  <si>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</si>
  <si>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</si>
  <si>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</si>
  <si>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</si>
  <si>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</si>
  <si>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</si>
  <si>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</si>
  <si>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</si>
  <si>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</si>
  <si>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</si>
  <si>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</si>
  <si>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</si>
  <si>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</si>
  <si>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</si>
  <si>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</si>
  <si>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</si>
  <si>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</si>
  <si>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</si>
  <si>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</si>
  <si>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</si>
  <si>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</si>
  <si>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</si>
  <si>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</si>
  <si>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</si>
  <si>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</si>
  <si>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</si>
  <si>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</si>
  <si>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</si>
  <si>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</si>
  <si>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</si>
  <si>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</si>
  <si>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</si>
  <si>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</si>
  <si>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</si>
  <si>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</si>
  <si>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</si>
  <si>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</si>
  <si>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</si>
  <si>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</si>
  <si>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</si>
  <si>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</si>
  <si>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</si>
  <si>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</si>
  <si>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</si>
  <si>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</si>
  <si>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</si>
  <si>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</si>
  <si>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</si>
  <si>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</si>
  <si>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</si>
  <si>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</si>
  <si>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</si>
  <si>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</si>
  <si>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</si>
  <si>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</si>
  <si>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</si>
  <si>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</si>
  <si>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</si>
  <si>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</si>
  <si>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</si>
  <si>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</si>
  <si>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</si>
  <si>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</si>
  <si>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</si>
  <si>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</si>
  <si>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</si>
  <si>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</si>
  <si>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</si>
  <si>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</si>
  <si>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</si>
  <si>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</si>
  <si>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</si>
  <si>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</si>
  <si>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</si>
  <si>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</si>
  <si>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</si>
  <si>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</si>
  <si>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</si>
  <si>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</si>
  <si>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</si>
  <si>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</si>
  <si>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</si>
  <si>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</si>
  <si>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</si>
  <si>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</si>
  <si>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</si>
  <si>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</si>
  <si>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</si>
  <si>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</si>
  <si>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</si>
  <si>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</si>
  <si>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</si>
  <si>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</si>
  <si>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</si>
  <si>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</si>
  <si>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</si>
  <si>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</si>
  <si>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</si>
  <si>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</si>
  <si>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</si>
  <si>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</si>
  <si>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</si>
  <si>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</si>
  <si>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</si>
  <si>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</si>
  <si>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</si>
  <si>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</si>
  <si>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</si>
  <si>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</si>
  <si>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</si>
  <si>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</si>
  <si>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</si>
  <si>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</si>
  <si>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</si>
  <si>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</si>
  <si>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</si>
  <si>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</si>
  <si>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</si>
  <si>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</si>
  <si>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</si>
  <si>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</si>
  <si>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</si>
  <si>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</si>
  <si>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</si>
  <si>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</si>
  <si>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</si>
  <si>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</si>
  <si>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</si>
  <si>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</si>
  <si>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</si>
  <si>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</si>
  <si>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</si>
  <si>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</si>
  <si>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</si>
  <si>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</si>
  <si>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</si>
  <si>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</si>
  <si>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</si>
  <si>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</si>
  <si>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</si>
  <si>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</si>
  <si>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</si>
  <si>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</si>
  <si>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</si>
  <si>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</si>
  <si>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</si>
  <si>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</si>
  <si>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</si>
  <si>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</si>
  <si>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</si>
  <si>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</si>
  <si>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</si>
  <si>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</si>
  <si>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</si>
  <si>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</si>
  <si>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</si>
  <si>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</si>
  <si>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</si>
  <si>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</si>
  <si>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</si>
  <si>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</si>
  <si>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</si>
  <si>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</si>
  <si>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</si>
  <si>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</si>
  <si>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</si>
  <si>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</si>
  <si>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</si>
  <si>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</si>
  <si>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</si>
  <si>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</si>
  <si>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</si>
  <si>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</si>
  <si>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</si>
  <si>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</si>
  <si>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</si>
  <si>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</si>
  <si>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</si>
  <si>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</si>
  <si>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</si>
  <si>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</si>
  <si>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</si>
  <si>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</si>
  <si>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</si>
  <si>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</si>
  <si>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</si>
  <si>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</si>
  <si>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</si>
  <si>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</si>
  <si>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</si>
  <si>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</si>
  <si>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</si>
  <si>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</si>
  <si>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</si>
  <si>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</si>
  <si>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</si>
  <si>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</si>
  <si>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</si>
  <si>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</si>
  <si>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</si>
  <si>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</si>
  <si>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</si>
  <si>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</si>
  <si>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</si>
  <si>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</si>
  <si>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</si>
  <si>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</si>
  <si>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</si>
  <si>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</si>
  <si>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</si>
  <si>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</si>
  <si>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</si>
  <si>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</si>
  <si>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</si>
  <si>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</si>
  <si>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</si>
  <si>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</si>
  <si>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</si>
  <si>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</si>
  <si>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</si>
  <si>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</si>
  <si>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</si>
  <si>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</si>
  <si>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</si>
  <si>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</si>
  <si>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</si>
  <si>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</si>
  <si>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</si>
  <si>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</si>
  <si>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</si>
  <si>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</si>
  <si>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</si>
  <si>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</si>
  <si>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</si>
  <si>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</si>
  <si>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</si>
  <si>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</si>
  <si>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</si>
  <si>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</si>
  <si>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</si>
  <si>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</si>
  <si>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</si>
  <si>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</si>
  <si>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</si>
  <si>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</si>
  <si>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</si>
  <si>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</si>
  <si>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</si>
  <si>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</si>
  <si>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</si>
  <si>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</si>
  <si>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</si>
  <si>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</si>
  <si>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</si>
  <si>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</si>
  <si>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</si>
  <si>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</si>
  <si>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</si>
  <si>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</si>
  <si>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</si>
  <si>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</si>
  <si>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</si>
  <si>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</si>
  <si>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</si>
  <si>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</si>
  <si>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</si>
  <si>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</si>
  <si>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</si>
  <si>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</si>
  <si>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</si>
  <si>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</si>
  <si>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</si>
  <si>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</si>
  <si>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</si>
  <si>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</si>
  <si>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</si>
  <si>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</si>
  <si>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</si>
  <si>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</si>
  <si>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</si>
  <si>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</si>
  <si>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</si>
  <si>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</si>
  <si>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</si>
  <si>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</si>
  <si>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</si>
  <si>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</si>
  <si>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</si>
  <si>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</si>
  <si>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</si>
  <si>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</si>
  <si>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</si>
  <si>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</si>
  <si>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</si>
  <si>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</si>
  <si>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</si>
  <si>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</si>
  <si>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</si>
  <si>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</si>
  <si>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</si>
  <si>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</si>
  <si>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</si>
  <si>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</si>
  <si>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</si>
  <si>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</si>
  <si>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</si>
  <si>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</si>
  <si>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</si>
  <si>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</si>
  <si>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</si>
  <si>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</si>
  <si>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</si>
  <si>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</si>
  <si>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</si>
  <si>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</si>
  <si>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</si>
  <si>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</si>
  <si>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</si>
  <si>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</si>
  <si>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</si>
  <si>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</si>
  <si>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</si>
  <si>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</si>
  <si>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</si>
  <si>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</si>
  <si>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</si>
  <si>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</si>
  <si>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</si>
  <si>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</si>
  <si>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</si>
  <si>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</si>
  <si>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</si>
  <si>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</si>
  <si>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</si>
  <si>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</si>
  <si>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</si>
  <si>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</si>
  <si>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</si>
  <si>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</si>
  <si>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</si>
  <si>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</si>
  <si>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</si>
  <si>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</si>
  <si>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</si>
  <si>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</si>
  <si>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</si>
  <si>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</si>
  <si>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</si>
  <si>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</si>
  <si>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</si>
  <si>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</si>
  <si>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</si>
  <si>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</si>
  <si>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</si>
  <si>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</si>
  <si>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</si>
  <si>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</si>
  <si>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</si>
  <si>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</si>
  <si>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</si>
  <si>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</si>
  <si>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</si>
  <si>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</si>
  <si>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</si>
  <si>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</si>
  <si>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</si>
  <si>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</si>
  <si>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</si>
  <si>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</si>
  <si>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</si>
  <si>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</si>
  <si>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</si>
  <si>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</si>
  <si>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</si>
  <si>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</si>
  <si>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</si>
  <si>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</si>
  <si>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</si>
  <si>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</si>
  <si>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</si>
  <si>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</si>
  <si>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</si>
  <si>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</si>
  <si>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</si>
  <si>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</si>
  <si>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</si>
  <si>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</si>
  <si>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</si>
  <si>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</si>
  <si>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</si>
  <si>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</si>
  <si>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</si>
  <si>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</si>
  <si>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</si>
  <si>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</si>
  <si>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</si>
  <si>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</si>
  <si>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</si>
  <si>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</si>
  <si>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</si>
  <si>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</si>
  <si>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</si>
  <si>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</si>
  <si>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</si>
  <si>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</si>
  <si>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</si>
  <si>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</si>
  <si>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</si>
  <si>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</si>
  <si>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</si>
  <si>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</si>
  <si>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</si>
  <si>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</si>
  <si>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</si>
  <si>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</si>
  <si>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</si>
  <si>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</si>
  <si>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</si>
  <si>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</si>
  <si>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</si>
  <si>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</si>
  <si>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</si>
  <si>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</si>
  <si>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</si>
  <si>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</si>
  <si>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</si>
  <si>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</si>
  <si>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</si>
  <si>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</si>
  <si>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</si>
  <si>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</si>
  <si>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</si>
  <si>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</si>
  <si>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</si>
  <si>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</si>
  <si>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</si>
  <si>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</si>
  <si>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</si>
  <si>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</si>
  <si>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</si>
  <si>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</si>
  <si>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</si>
  <si>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</si>
  <si>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</si>
  <si>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</si>
  <si>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</si>
  <si>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</si>
  <si>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</si>
  <si>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</si>
  <si>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</si>
  <si>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</si>
  <si>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</si>
  <si>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</si>
  <si>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</si>
  <si>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</si>
  <si>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</si>
  <si>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</si>
  <si>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</si>
  <si>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</si>
  <si>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</si>
  <si>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</si>
  <si>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</si>
  <si>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</si>
  <si>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</si>
  <si>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</si>
  <si>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</si>
  <si>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</si>
  <si>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</si>
  <si>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</si>
  <si>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</si>
  <si>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</si>
  <si>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</si>
  <si>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</si>
  <si>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</si>
  <si>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</si>
  <si>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</si>
  <si>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</si>
  <si>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</si>
  <si>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</si>
  <si>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</si>
  <si>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</si>
  <si>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</si>
  <si>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</si>
  <si>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</si>
  <si>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</si>
  <si>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</si>
  <si>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</si>
  <si>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</si>
  <si>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</si>
  <si>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</si>
  <si>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</si>
  <si>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</si>
  <si>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</si>
  <si>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</si>
  <si>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</si>
  <si>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</si>
  <si>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</si>
  <si>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</si>
  <si>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</si>
  <si>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</si>
  <si>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</si>
  <si>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</si>
  <si>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</si>
  <si>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</si>
  <si>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</si>
  <si>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</si>
  <si>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</si>
  <si>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</si>
  <si>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</si>
  <si>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</si>
  <si>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</si>
  <si>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</si>
  <si>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</si>
  <si>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</si>
  <si>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</si>
  <si>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</si>
  <si>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</si>
  <si>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</si>
  <si>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</si>
  <si>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</si>
  <si>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</si>
  <si>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</si>
  <si>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</si>
  <si>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</si>
  <si>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</si>
  <si>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</si>
  <si>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</si>
  <si>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</si>
  <si>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</si>
  <si>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</si>
  <si>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</si>
  <si>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</si>
  <si>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</si>
  <si>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</si>
  <si>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</si>
  <si>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</si>
  <si>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</si>
  <si>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</si>
  <si>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</si>
  <si>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</si>
  <si>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</si>
  <si>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</si>
  <si>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</si>
  <si>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</si>
  <si>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</si>
  <si>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</si>
  <si>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</si>
  <si>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</si>
  <si>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</si>
  <si>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</si>
  <si>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</si>
  <si>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</si>
  <si>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</si>
  <si>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</si>
  <si>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</si>
  <si>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</si>
  <si>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</si>
  <si>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</si>
  <si>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</si>
  <si>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</si>
  <si>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</si>
  <si>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</si>
  <si>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</si>
  <si>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</si>
  <si>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</si>
  <si>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</si>
  <si>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</si>
  <si>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</si>
  <si>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</si>
  <si>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</si>
  <si>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</si>
  <si>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</si>
  <si>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</si>
  <si>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</si>
  <si>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</si>
  <si>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</si>
  <si>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</si>
  <si>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</si>
  <si>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</si>
  <si>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</si>
  <si>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</si>
  <si>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</si>
  <si>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</si>
  <si>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</si>
  <si>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</si>
  <si>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</si>
  <si>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</si>
  <si>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</si>
  <si>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</si>
  <si>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</si>
  <si>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</si>
  <si>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</si>
  <si>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</si>
  <si>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</si>
  <si>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</si>
  <si>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</si>
  <si>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</si>
  <si>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</si>
  <si>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</si>
  <si>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</si>
  <si>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</si>
  <si>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</si>
  <si>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</si>
  <si>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</si>
  <si>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</si>
  <si>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</si>
  <si>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</si>
  <si>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</si>
  <si>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</si>
  <si>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</si>
  <si>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</si>
  <si>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</si>
  <si>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</si>
  <si>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</si>
  <si>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</si>
  <si>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</si>
  <si>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</si>
  <si>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</si>
  <si>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</si>
  <si>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</si>
  <si>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</si>
  <si>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</si>
  <si>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</si>
  <si>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</si>
  <si>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</si>
  <si>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</si>
  <si>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</si>
  <si>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</si>
  <si>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</si>
  <si>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</si>
  <si>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</si>
  <si>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</si>
  <si>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</si>
  <si>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</si>
  <si>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</si>
  <si>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</si>
  <si>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</si>
  <si>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</si>
  <si>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</si>
  <si>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</si>
  <si>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</si>
  <si>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</si>
  <si>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</si>
  <si>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</si>
  <si>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</si>
  <si>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</si>
  <si>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</si>
  <si>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</si>
  <si>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</si>
  <si>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</si>
  <si>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</si>
  <si>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</si>
  <si>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</si>
  <si>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</si>
  <si>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</si>
  <si>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</si>
  <si>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</si>
  <si>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</si>
  <si>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</si>
  <si>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</si>
  <si>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</si>
  <si>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</si>
  <si>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</si>
  <si>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</si>
  <si>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</si>
  <si>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</si>
  <si>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</si>
  <si>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</si>
  <si>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</si>
  <si>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</si>
  <si>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</si>
  <si>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</si>
  <si>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</si>
  <si>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</si>
  <si>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</si>
  <si>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</si>
  <si>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</si>
  <si>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</si>
  <si>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</si>
  <si>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</si>
  <si>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</si>
  <si>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</si>
  <si>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</si>
  <si>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</si>
  <si>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</si>
  <si>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</si>
  <si>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</si>
  <si>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</si>
  <si>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</si>
  <si>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</si>
  <si>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</si>
  <si>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</si>
  <si>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</si>
  <si>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</si>
  <si>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</si>
  <si>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</si>
  <si>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</si>
  <si>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</si>
  <si>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</si>
  <si>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</si>
  <si>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</si>
  <si>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</si>
  <si>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</si>
  <si>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</si>
  <si>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</si>
  <si>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</si>
  <si>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</si>
  <si>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</si>
  <si>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</si>
  <si>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</si>
  <si>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</si>
  <si>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</si>
  <si>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</si>
  <si>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</si>
  <si>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</si>
  <si>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</si>
  <si>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</si>
  <si>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</si>
  <si>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</si>
  <si>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</si>
  <si>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</si>
  <si>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</si>
  <si>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</si>
  <si>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</si>
  <si>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</si>
  <si>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</si>
  <si>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</si>
  <si>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</si>
  <si>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</si>
  <si>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</si>
  <si>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</si>
  <si>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</si>
  <si>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</si>
  <si>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</si>
  <si>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</si>
  <si>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</si>
  <si>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</si>
  <si>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</si>
  <si>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</si>
  <si>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</si>
  <si>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</si>
  <si>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</si>
  <si>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</si>
  <si>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</si>
  <si>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</si>
  <si>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</si>
  <si>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</si>
  <si>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</si>
  <si>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</si>
  <si>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</si>
  <si>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</si>
  <si>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</si>
  <si>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</si>
  <si>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</si>
  <si>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</si>
  <si>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</si>
  <si>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</si>
  <si>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</si>
  <si>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</si>
  <si>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</si>
  <si>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</si>
  <si>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</si>
  <si>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</si>
  <si>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</si>
  <si>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</si>
  <si>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</si>
  <si>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</si>
  <si>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</si>
  <si>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</si>
  <si>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</si>
  <si>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</si>
  <si>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</si>
  <si>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</si>
  <si>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</si>
  <si>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</si>
  <si>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</si>
  <si>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</si>
  <si>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</si>
  <si>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</si>
  <si>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</si>
  <si>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</si>
  <si>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</si>
  <si>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</si>
  <si>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</si>
  <si>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</si>
  <si>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</si>
  <si>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</si>
  <si>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</si>
  <si>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</si>
  <si>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</si>
  <si>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</si>
  <si>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</si>
  <si>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</si>
  <si>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</si>
  <si>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</si>
  <si>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</si>
  <si>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</si>
  <si>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</si>
  <si>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</si>
  <si>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</si>
  <si>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</si>
  <si>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</si>
  <si>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</si>
  <si>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</si>
  <si>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</si>
  <si>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</si>
  <si>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</si>
  <si>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</si>
  <si>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</si>
  <si>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</si>
  <si>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</si>
  <si>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</si>
  <si>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</si>
  <si>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</si>
  <si>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</si>
  <si>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</si>
  <si>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</si>
  <si>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</si>
  <si>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</si>
  <si>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</si>
  <si>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</si>
  <si>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</si>
  <si>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</si>
  <si>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</si>
  <si>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</si>
  <si>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</si>
  <si>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</si>
  <si>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</si>
  <si>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</si>
  <si>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</si>
  <si>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</si>
  <si>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</si>
  <si>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</si>
  <si>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</si>
  <si>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</si>
  <si>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</si>
  <si>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</si>
  <si>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</si>
  <si>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</si>
  <si>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</si>
  <si>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</si>
  <si>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</si>
  <si>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</si>
  <si>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</si>
  <si>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</si>
  <si>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</si>
  <si>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</si>
  <si>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</si>
  <si>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</si>
  <si>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</si>
  <si>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</si>
  <si>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</si>
  <si>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</si>
  <si>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</si>
  <si>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</si>
  <si>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</si>
  <si>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</si>
  <si>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</si>
  <si>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</si>
  <si>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</si>
  <si>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</si>
  <si>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</si>
  <si>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</si>
  <si>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</si>
  <si>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</si>
  <si>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</si>
  <si>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</si>
  <si>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</si>
  <si>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</si>
  <si>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</si>
  <si>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</si>
  <si>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</si>
  <si>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</si>
  <si>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</si>
  <si>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</si>
  <si>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</si>
  <si>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</si>
  <si>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</si>
  <si>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</si>
  <si>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</si>
  <si>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</si>
  <si>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</si>
  <si>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</si>
  <si>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</si>
  <si>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</si>
  <si>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</si>
  <si>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</si>
  <si>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</si>
  <si>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</si>
  <si>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</si>
  <si>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</si>
  <si>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</si>
  <si>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</si>
  <si>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</si>
  <si>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</si>
  <si>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</si>
  <si>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</si>
  <si>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</si>
  <si>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</si>
  <si>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</si>
  <si>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</si>
  <si>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</si>
  <si>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</si>
  <si>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</si>
  <si>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</si>
  <si>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</si>
  <si>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</si>
  <si>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</si>
  <si>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</si>
  <si>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</si>
  <si>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</si>
  <si>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</si>
  <si>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</si>
  <si>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</si>
  <si>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</si>
  <si>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</si>
  <si>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</si>
  <si>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</si>
  <si>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</si>
  <si>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</si>
  <si>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</si>
  <si>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</si>
  <si>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</si>
  <si>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</si>
  <si>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</si>
  <si>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</si>
  <si>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</si>
  <si>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</si>
  <si>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</si>
  <si>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</si>
  <si>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</si>
  <si>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</si>
  <si>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</si>
  <si>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</si>
  <si>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</si>
  <si>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</si>
  <si>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</si>
  <si>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</si>
  <si>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</si>
  <si>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</si>
  <si>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</si>
  <si>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</si>
  <si>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</si>
  <si>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</si>
  <si>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</si>
  <si>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</si>
  <si>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</si>
  <si>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</si>
  <si>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</si>
  <si>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</si>
  <si>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</si>
  <si>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</si>
  <si>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</si>
  <si>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</si>
  <si>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</si>
  <si>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</si>
  <si>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</si>
  <si>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</si>
  <si>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</si>
  <si>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</si>
  <si>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</si>
  <si>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</si>
  <si>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</si>
  <si>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</si>
  <si>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</si>
  <si>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</si>
  <si>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</si>
  <si>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</si>
  <si>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</si>
  <si>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</si>
  <si>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</si>
  <si>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</si>
  <si>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</si>
  <si>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</si>
  <si>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</si>
  <si>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</si>
  <si>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</si>
  <si>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</si>
  <si>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</si>
  <si>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</si>
  <si>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</si>
  <si>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</si>
  <si>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</si>
  <si>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</si>
  <si>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</si>
  <si>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</si>
  <si>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</si>
  <si>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</si>
  <si>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</si>
  <si>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</si>
  <si>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</si>
  <si>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</si>
  <si>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</si>
  <si>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</si>
  <si>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</si>
  <si>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</si>
  <si>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</si>
  <si>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</si>
  <si>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</si>
  <si>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</si>
  <si>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</si>
  <si>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</si>
  <si>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</si>
  <si>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</si>
  <si>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</si>
  <si>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</si>
  <si>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</si>
  <si>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</si>
  <si>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</si>
  <si>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</si>
  <si>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</si>
  <si>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</si>
  <si>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</si>
  <si>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</si>
  <si>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</si>
  <si>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</si>
  <si>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</si>
  <si>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</si>
  <si>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</si>
  <si>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</si>
  <si>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</si>
  <si>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</si>
  <si>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</si>
  <si>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</si>
  <si>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</si>
  <si>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</si>
  <si>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</si>
  <si>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</si>
  <si>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</si>
  <si>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</si>
  <si>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</si>
  <si>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</si>
  <si>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</si>
  <si>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</si>
  <si>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</si>
  <si>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</si>
  <si>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</si>
  <si>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</si>
  <si>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</si>
  <si>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</si>
  <si>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</si>
  <si>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</si>
  <si>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</si>
  <si>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</si>
  <si>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</si>
  <si>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</si>
  <si>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</si>
  <si>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</si>
  <si>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</si>
  <si>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</si>
  <si>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</si>
  <si>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</si>
  <si>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</si>
  <si>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</si>
  <si>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</si>
  <si>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</si>
  <si>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</si>
  <si>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</si>
  <si>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</si>
  <si>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</si>
  <si>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</si>
  <si>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</si>
  <si>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</si>
  <si>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</si>
  <si>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</si>
  <si>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</si>
  <si>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</si>
  <si>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</si>
  <si>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</si>
  <si>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</si>
  <si>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</si>
  <si>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</si>
  <si>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</si>
  <si>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</si>
  <si>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</si>
  <si>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</si>
  <si>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</si>
  <si>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</si>
  <si>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</si>
  <si>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</si>
  <si>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</si>
  <si>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</si>
  <si>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</si>
  <si>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</si>
  <si>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</si>
  <si>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</si>
  <si>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</si>
  <si>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</si>
  <si>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</si>
  <si>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</si>
  <si>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</si>
  <si>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</si>
  <si>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</si>
  <si>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</si>
  <si>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</si>
  <si>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</si>
  <si>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</si>
  <si>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</si>
  <si>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</si>
  <si>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</si>
  <si>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</si>
  <si>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</si>
  <si>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</si>
  <si>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</si>
  <si>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</si>
  <si>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</si>
  <si>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</si>
  <si>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</si>
  <si>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</si>
  <si>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</si>
  <si>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</si>
  <si>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</si>
  <si>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</si>
  <si>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</si>
  <si>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</si>
  <si>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</si>
  <si>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</si>
  <si>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</si>
  <si>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</si>
  <si>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</si>
  <si>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</si>
  <si>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</si>
  <si>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</si>
  <si>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</si>
  <si>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</si>
  <si>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</si>
  <si>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</si>
  <si>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</si>
  <si>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</si>
  <si>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</si>
  <si>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</si>
  <si>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</si>
  <si>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</si>
  <si>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</si>
  <si>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</si>
  <si>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</si>
  <si>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</si>
  <si>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</si>
  <si>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</si>
  <si>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</si>
  <si>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</si>
  <si>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</si>
  <si>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</si>
  <si>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</si>
  <si>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</si>
  <si>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</si>
  <si>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</si>
  <si>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</si>
  <si>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</si>
  <si>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</si>
  <si>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</si>
  <si>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</si>
  <si>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</si>
  <si>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</si>
  <si>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</si>
  <si>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</si>
  <si>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</si>
  <si>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</si>
  <si>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</si>
  <si>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</si>
  <si>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</si>
  <si>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</si>
  <si>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</si>
  <si>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</si>
  <si>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</si>
  <si>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</si>
  <si>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</si>
  <si>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</si>
  <si>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</si>
  <si>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</si>
  <si>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</si>
  <si>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</si>
  <si>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</si>
  <si>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</si>
  <si>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</si>
  <si>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</si>
  <si>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</si>
  <si>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</si>
  <si>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</si>
  <si>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</si>
  <si>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</si>
  <si>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</si>
  <si>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</si>
  <si>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</si>
  <si>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</si>
  <si>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</si>
  <si>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</si>
  <si>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</si>
  <si>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</si>
  <si>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</si>
  <si>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</si>
  <si>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</si>
  <si>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</si>
  <si>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</si>
  <si>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</si>
  <si>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</si>
  <si>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</si>
  <si>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</si>
  <si>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</si>
  <si>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</si>
  <si>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</si>
  <si>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</si>
  <si>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</si>
  <si>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</si>
  <si>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</si>
  <si>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</si>
  <si>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</si>
  <si>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</si>
  <si>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</si>
  <si>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</si>
  <si>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</si>
  <si>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</si>
  <si>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</si>
  <si>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</si>
  <si>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</si>
  <si>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</si>
  <si>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</si>
  <si>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</si>
  <si>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</si>
  <si>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</si>
  <si>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</si>
  <si>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</si>
  <si>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</si>
  <si>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</si>
  <si>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</si>
  <si>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</si>
  <si>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</si>
  <si>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</si>
  <si>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</si>
  <si>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</si>
  <si>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</si>
  <si>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</si>
  <si>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</si>
  <si>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</si>
  <si>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</si>
  <si>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</si>
  <si>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</si>
  <si>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</si>
  <si>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</si>
  <si>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</si>
  <si>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</si>
  <si>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</si>
  <si>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</si>
  <si>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</si>
  <si>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</si>
  <si>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</si>
  <si>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</si>
  <si>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</si>
  <si>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</si>
  <si>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</si>
  <si>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</si>
  <si>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</si>
  <si>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</si>
  <si>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</si>
  <si>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</si>
  <si>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</si>
  <si>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</si>
  <si>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</si>
  <si>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</si>
  <si>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</si>
  <si>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</si>
  <si>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</si>
  <si>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</si>
  <si>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</si>
  <si>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</si>
  <si>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</si>
  <si>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</si>
  <si>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</si>
  <si>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</si>
  <si>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</si>
  <si>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</si>
  <si>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</si>
  <si>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</si>
  <si>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</si>
  <si>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</si>
  <si>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</si>
  <si>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</si>
  <si>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</si>
  <si>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</si>
  <si>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</si>
  <si>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</si>
  <si>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</si>
  <si>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</si>
  <si>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</si>
  <si>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</si>
  <si>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</si>
  <si>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</si>
  <si>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</si>
  <si>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</si>
  <si>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</si>
  <si>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</si>
  <si>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</si>
  <si>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</si>
  <si>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</si>
  <si>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</si>
  <si>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</si>
  <si>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</si>
  <si>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</si>
  <si>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</si>
  <si>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</si>
  <si>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</si>
  <si>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</si>
  <si>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</si>
  <si>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</si>
  <si>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</si>
  <si>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</si>
  <si>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</si>
  <si>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</si>
  <si>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</si>
  <si>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</si>
  <si>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</si>
  <si>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</si>
  <si>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</si>
  <si>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</si>
  <si>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</si>
  <si>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</si>
  <si>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</si>
  <si>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</si>
  <si>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</si>
  <si>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</si>
  <si>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</si>
  <si>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</si>
  <si>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</si>
  <si>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</si>
  <si>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</si>
  <si>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</si>
  <si>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</si>
  <si>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</si>
  <si>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</si>
  <si>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</si>
  <si>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</si>
  <si>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</si>
  <si>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</si>
  <si>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</si>
  <si>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</si>
  <si>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</si>
  <si>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</si>
  <si>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</si>
  <si>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</si>
  <si>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</si>
  <si>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</si>
  <si>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</si>
  <si>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</si>
  <si>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</si>
  <si>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</si>
  <si>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</si>
  <si>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</si>
  <si>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</si>
  <si>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</si>
  <si>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</si>
  <si>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</si>
  <si>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</si>
  <si>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</si>
  <si>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</si>
  <si>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</si>
  <si>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</si>
  <si>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</si>
  <si>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</si>
  <si>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</si>
  <si>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</si>
  <si>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</si>
  <si>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</si>
  <si>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</si>
  <si>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</si>
  <si>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</si>
  <si>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</si>
  <si>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</si>
  <si>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</si>
  <si>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</si>
  <si>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</si>
  <si>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</si>
  <si>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</si>
  <si>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</si>
  <si>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</si>
  <si>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</si>
  <si>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</si>
  <si>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</si>
  <si>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</si>
  <si>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</si>
  <si>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</si>
  <si>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</si>
  <si>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</si>
  <si>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</si>
  <si>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</si>
  <si>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</si>
  <si>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</si>
  <si>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</si>
  <si>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</si>
  <si>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</si>
  <si>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</si>
  <si>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</si>
  <si>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</si>
  <si>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</si>
  <si>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</si>
  <si>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</si>
  <si>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</si>
  <si>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</si>
  <si>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</si>
  <si>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</si>
  <si>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</si>
  <si>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</si>
  <si>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</si>
  <si>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</si>
  <si>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</si>
  <si>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</si>
  <si>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</si>
  <si>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</si>
  <si>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</si>
  <si>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</si>
  <si>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</si>
  <si>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</si>
  <si>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</si>
  <si>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</si>
  <si>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</si>
  <si>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</si>
  <si>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</si>
  <si>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</si>
  <si>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</si>
  <si>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</si>
  <si>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</si>
  <si>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</si>
  <si>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</si>
  <si>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</si>
  <si>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</si>
  <si>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</si>
  <si>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</si>
  <si>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</si>
  <si>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</si>
  <si>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</si>
  <si>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</si>
  <si>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</si>
  <si>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</si>
  <si>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</si>
  <si>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</si>
  <si>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</si>
  <si>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</si>
  <si>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</si>
  <si>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</si>
  <si>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</si>
  <si>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</si>
  <si>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</si>
  <si>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</si>
  <si>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</si>
  <si>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</si>
  <si>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</si>
  <si>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</si>
  <si>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</si>
  <si>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</si>
  <si>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</si>
  <si>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</si>
  <si>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</si>
  <si>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</si>
  <si>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</si>
  <si>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</si>
  <si>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</si>
  <si>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</si>
  <si>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</si>
  <si>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</si>
  <si>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</si>
  <si>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</si>
  <si>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</si>
  <si>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</si>
  <si>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</si>
  <si>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</si>
  <si>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</si>
  <si>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</si>
  <si>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</si>
  <si>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</si>
  <si>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</si>
  <si>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</si>
  <si>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</si>
  <si>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</si>
  <si>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</si>
  <si>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</si>
  <si>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</si>
  <si>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</si>
  <si>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</si>
  <si>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</si>
  <si>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</si>
  <si>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</si>
  <si>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</si>
  <si>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</si>
  <si>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</si>
  <si>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</si>
  <si>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</si>
  <si>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</si>
  <si>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</si>
  <si>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</si>
  <si>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</si>
  <si>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</si>
  <si>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</si>
  <si>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</si>
  <si>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</si>
  <si>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</si>
  <si>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</si>
  <si>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</si>
  <si>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</si>
  <si>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</si>
  <si>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</si>
  <si>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</si>
  <si>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</si>
  <si>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</si>
  <si>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</si>
  <si>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</si>
  <si>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</si>
  <si>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</si>
  <si>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</si>
  <si>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</si>
  <si>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</si>
  <si>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</si>
  <si>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</si>
  <si>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</si>
  <si>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</si>
  <si>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</si>
  <si>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</si>
  <si>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</si>
  <si>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</si>
  <si>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</si>
  <si>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</si>
  <si>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</si>
  <si>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</si>
  <si>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</si>
  <si>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</si>
  <si>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</si>
  <si>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</si>
  <si>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</si>
  <si>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</si>
  <si>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</si>
  <si>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</si>
  <si>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</si>
  <si>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</si>
  <si>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</si>
  <si>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</si>
  <si>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</si>
  <si>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</si>
  <si>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</si>
  <si>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</si>
  <si>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</si>
  <si>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</si>
  <si>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</si>
  <si>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</si>
  <si>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</si>
  <si>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</si>
  <si>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</si>
  <si>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</si>
  <si>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</si>
  <si>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</si>
  <si>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</si>
  <si>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</si>
  <si>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</si>
  <si>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</si>
  <si>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</si>
  <si>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</si>
  <si>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</si>
  <si>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</si>
  <si>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</si>
  <si>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</si>
  <si>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</si>
  <si>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</si>
  <si>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</si>
  <si>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</si>
  <si>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</si>
  <si>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</si>
  <si>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</si>
  <si>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</si>
  <si>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</si>
  <si>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</si>
  <si>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</si>
  <si>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</si>
  <si>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</si>
  <si>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</si>
  <si>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</si>
  <si>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</si>
  <si>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</si>
  <si>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</si>
  <si>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</si>
  <si>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</si>
  <si>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</si>
  <si>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</si>
  <si>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</si>
  <si>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</si>
  <si>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</si>
  <si>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</si>
  <si>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</si>
  <si>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</si>
  <si>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</si>
  <si>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</si>
  <si>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</si>
  <si>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</si>
  <si>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</si>
  <si>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</si>
  <si>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</si>
  <si>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</si>
  <si>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</si>
  <si>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</si>
  <si>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</si>
  <si>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</si>
  <si>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</si>
  <si>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</si>
  <si>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</si>
  <si>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</si>
  <si>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</si>
  <si>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</si>
  <si>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</si>
  <si>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</si>
  <si>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</si>
  <si>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</si>
  <si>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</si>
  <si>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</si>
  <si>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</si>
  <si>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</si>
  <si>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</si>
  <si>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</si>
  <si>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</si>
  <si>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</si>
  <si>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</si>
  <si>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</si>
  <si>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</si>
  <si>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</si>
  <si>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</si>
  <si>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</si>
  <si>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</si>
  <si>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</si>
  <si>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</si>
  <si>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</si>
  <si>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</si>
  <si>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</si>
  <si>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</si>
  <si>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</si>
  <si>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</si>
  <si>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</si>
  <si>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</si>
  <si>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</si>
  <si>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</si>
  <si>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</si>
  <si>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</si>
  <si>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</si>
  <si>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</si>
  <si>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</si>
  <si>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</si>
  <si>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</si>
  <si>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</si>
  <si>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</si>
  <si>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</si>
  <si>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</si>
  <si>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</si>
  <si>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</si>
  <si>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</si>
  <si>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</si>
  <si>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</si>
  <si>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</si>
  <si>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</si>
  <si>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</si>
  <si>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</si>
  <si>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</si>
  <si>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</si>
  <si>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</si>
  <si>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</si>
  <si>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</si>
  <si>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</si>
  <si>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</si>
  <si>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</si>
  <si>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</si>
  <si>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</si>
  <si>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</si>
  <si>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</si>
  <si>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</si>
  <si>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</si>
  <si>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</si>
  <si>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</si>
  <si>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</si>
  <si>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</si>
  <si>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</si>
  <si>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</si>
  <si>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</si>
  <si>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</si>
  <si>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</si>
  <si>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</si>
  <si>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</si>
  <si>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</si>
  <si>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</si>
  <si>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</si>
  <si>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</si>
  <si>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</si>
  <si>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</si>
  <si>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</si>
  <si>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</si>
  <si>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</si>
  <si>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</si>
  <si>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</si>
  <si>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</si>
  <si>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</si>
  <si>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</si>
  <si>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</si>
  <si>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</si>
  <si>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</si>
  <si>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</si>
  <si>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</si>
  <si>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</si>
  <si>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</si>
  <si>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</si>
  <si>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</si>
  <si>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</si>
  <si>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</si>
  <si>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</si>
  <si>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</si>
  <si>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</si>
  <si>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</si>
  <si>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</si>
  <si>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</si>
  <si>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</si>
  <si>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</si>
  <si>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</si>
  <si>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</si>
  <si>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</si>
  <si>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</si>
  <si>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</si>
  <si>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</si>
  <si>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</si>
  <si>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</si>
  <si>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</si>
  <si>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</si>
  <si>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</si>
  <si>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</si>
  <si>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</si>
  <si>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</si>
  <si>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</si>
  <si>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</si>
  <si>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</si>
  <si>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</si>
  <si>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</si>
  <si>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</si>
  <si>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</si>
  <si>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</si>
  <si>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</si>
  <si>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</si>
  <si>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</si>
  <si>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</si>
  <si>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</si>
  <si>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</si>
  <si>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</si>
  <si>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</si>
  <si>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</si>
  <si>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</si>
  <si>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</si>
  <si>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</si>
  <si>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</si>
  <si>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</si>
  <si>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</si>
  <si>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</si>
  <si>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</si>
  <si>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</si>
  <si>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</si>
  <si>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</si>
  <si>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</si>
  <si>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</si>
  <si>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</si>
  <si>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</si>
  <si>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</si>
  <si>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</si>
  <si>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</si>
  <si>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</si>
  <si>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</si>
  <si>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</si>
  <si>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</si>
  <si>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</si>
  <si>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</si>
  <si>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</si>
  <si>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</si>
  <si>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</si>
  <si>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</si>
  <si>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</si>
  <si>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</si>
  <si>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</si>
  <si>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</si>
  <si>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</si>
  <si>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</si>
  <si>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</si>
  <si>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</si>
  <si>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</si>
  <si>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</si>
  <si>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</si>
  <si>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</si>
  <si>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</si>
  <si>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</si>
  <si>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</si>
  <si>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</si>
  <si>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</si>
  <si>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</si>
  <si>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</si>
  <si>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</si>
  <si>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</si>
  <si>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</si>
  <si>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</si>
  <si>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</si>
  <si>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</si>
  <si>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</si>
  <si>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</si>
  <si>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</si>
  <si>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</si>
  <si>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</si>
  <si>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</si>
  <si>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</si>
  <si>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</si>
  <si>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</si>
  <si>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</si>
  <si>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</si>
  <si>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</si>
  <si>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</si>
  <si>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</si>
  <si>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</si>
  <si>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</si>
  <si>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</si>
  <si>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</si>
  <si>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</si>
  <si>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</si>
  <si>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</si>
  <si>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</si>
  <si>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</si>
  <si>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</si>
  <si>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</si>
  <si>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</si>
  <si>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</si>
  <si>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</si>
  <si>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</si>
  <si>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</si>
  <si>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</si>
  <si>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</si>
  <si>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</si>
  <si>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</si>
  <si>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</si>
  <si>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</si>
  <si>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</si>
  <si>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</si>
  <si>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</si>
  <si>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</si>
  <si>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</si>
  <si>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</si>
  <si>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</si>
  <si>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</si>
  <si>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</si>
  <si>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</si>
  <si>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</si>
  <si>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</si>
  <si>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</si>
  <si>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</si>
  <si>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</si>
  <si>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</si>
  <si>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</si>
  <si>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</si>
  <si>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</si>
  <si>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</si>
  <si>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</si>
  <si>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</si>
  <si>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</si>
  <si>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</si>
  <si>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</si>
  <si>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</si>
  <si>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</si>
  <si>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</si>
  <si>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</si>
  <si>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</si>
  <si>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</si>
  <si>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</si>
  <si>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</si>
  <si>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</si>
  <si>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</si>
  <si>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</si>
  <si>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</si>
  <si>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</si>
  <si>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</si>
  <si>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</si>
  <si>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</si>
  <si>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</si>
  <si>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</si>
  <si>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</si>
  <si>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</si>
  <si>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</si>
  <si>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</si>
  <si>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</si>
  <si>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</si>
  <si>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</si>
  <si>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</si>
  <si>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</si>
  <si>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</si>
  <si>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</si>
  <si>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</si>
  <si>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</si>
  <si>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</si>
  <si>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</si>
  <si>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</si>
  <si>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</si>
  <si>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</si>
  <si>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</si>
  <si>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</si>
  <si>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</si>
  <si>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</si>
  <si>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</si>
  <si>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</si>
  <si>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</si>
  <si>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</si>
  <si>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</si>
  <si>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</si>
  <si>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</si>
  <si>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</si>
  <si>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</si>
  <si>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</si>
  <si>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</si>
  <si>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</si>
  <si>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</si>
  <si>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</si>
  <si>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</si>
  <si>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</si>
  <si>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</si>
  <si>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</si>
  <si>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</si>
  <si>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</si>
  <si>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</si>
  <si>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</si>
  <si>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</si>
  <si>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</si>
  <si>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</si>
  <si>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</si>
  <si>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</si>
  <si>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</si>
  <si>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</si>
  <si>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</si>
  <si>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</si>
  <si>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</si>
  <si>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</si>
  <si>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</si>
  <si>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</si>
  <si>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</si>
  <si>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</si>
  <si>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</si>
  <si>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</si>
  <si>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</si>
  <si>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</si>
  <si>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</si>
  <si>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</si>
  <si>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</si>
  <si>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</si>
  <si>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</si>
  <si>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</si>
  <si>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</si>
  <si>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</si>
  <si>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</si>
  <si>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</si>
  <si>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</si>
  <si>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</si>
  <si>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</si>
  <si>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</si>
  <si>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</si>
  <si>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</si>
  <si>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</si>
  <si>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</si>
  <si>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</si>
  <si>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</si>
  <si>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</si>
  <si>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</si>
  <si>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</si>
  <si>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</si>
  <si>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</si>
  <si>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</si>
  <si>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</si>
  <si>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</si>
  <si>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</si>
  <si>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</si>
  <si>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</si>
  <si>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</si>
  <si>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</si>
  <si>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</si>
  <si>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</si>
  <si>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</si>
  <si>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</si>
  <si>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</si>
  <si>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</si>
  <si>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</si>
  <si>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</si>
  <si>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</si>
  <si>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</si>
  <si>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</si>
  <si>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</si>
  <si>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</si>
  <si>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</si>
  <si>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</si>
  <si>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</si>
  <si>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</si>
  <si>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</si>
  <si>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</si>
  <si>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</si>
  <si>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</si>
  <si>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</si>
  <si>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</si>
  <si>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</si>
  <si>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</si>
  <si>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</si>
  <si>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</si>
  <si>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</si>
  <si>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</si>
  <si>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</si>
  <si>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</si>
  <si>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</si>
  <si>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</si>
  <si>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</si>
  <si>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</si>
  <si>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</si>
  <si>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</si>
  <si>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</si>
  <si>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</si>
  <si>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</si>
  <si>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</si>
  <si>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</si>
  <si>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</si>
  <si>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</si>
  <si>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</si>
  <si>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</si>
  <si>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</si>
  <si>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</si>
  <si>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</si>
  <si>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</si>
  <si>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</si>
  <si>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</si>
  <si>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</si>
  <si>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</si>
  <si>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</si>
  <si>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</si>
  <si>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</si>
  <si>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</si>
  <si>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</si>
  <si>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</si>
  <si>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</si>
  <si>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</si>
  <si>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</si>
  <si>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</si>
  <si>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</si>
  <si>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</si>
  <si>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</si>
  <si>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</si>
  <si>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</si>
  <si>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</si>
  <si>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</si>
  <si>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</si>
  <si>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</si>
  <si>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</si>
  <si>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</si>
  <si>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</si>
  <si>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</si>
  <si>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</si>
  <si>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</si>
  <si>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</si>
  <si>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</si>
  <si>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</si>
  <si>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</si>
  <si>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</si>
  <si>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</si>
  <si>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</si>
  <si>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</si>
  <si>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</si>
  <si>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</si>
  <si>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</si>
  <si>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</si>
  <si>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</si>
  <si>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</si>
  <si>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</si>
  <si>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</si>
  <si>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</si>
  <si>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</si>
  <si>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</si>
  <si>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</si>
  <si>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</si>
  <si>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</si>
  <si>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</si>
  <si>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</si>
  <si>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</si>
  <si>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</si>
  <si>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</si>
  <si>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</si>
  <si>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</si>
  <si>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</si>
  <si>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</si>
  <si>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</si>
  <si>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</si>
  <si>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</si>
  <si>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</si>
  <si>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</si>
  <si>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</si>
  <si>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</si>
  <si>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</si>
  <si>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</si>
  <si>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</si>
  <si>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</si>
  <si>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</si>
  <si>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</si>
  <si>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</si>
  <si>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</si>
  <si>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</si>
  <si>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</si>
  <si>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</si>
  <si>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</si>
  <si>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</si>
  <si>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</si>
  <si>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</si>
  <si>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</si>
  <si>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</si>
  <si>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</si>
  <si>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</si>
  <si>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</si>
  <si>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</si>
  <si>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</si>
  <si>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</si>
  <si>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</si>
  <si>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</si>
  <si>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</si>
  <si>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</si>
  <si>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</si>
  <si>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</si>
  <si>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</si>
  <si>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</si>
  <si>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</si>
  <si>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</si>
  <si>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</si>
  <si>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</si>
  <si>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</si>
  <si>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</si>
  <si>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</si>
  <si>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</si>
  <si>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</si>
  <si>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</si>
  <si>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</si>
  <si>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</si>
  <si>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</si>
  <si>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</si>
  <si>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</si>
  <si>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</si>
  <si>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</si>
  <si>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</si>
  <si>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</si>
  <si>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</si>
  <si>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</si>
  <si>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</si>
  <si>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</si>
  <si>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</si>
  <si>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</si>
  <si>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</si>
  <si>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</si>
  <si>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</si>
  <si>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</si>
  <si>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</si>
  <si>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</si>
  <si>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</si>
  <si>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</si>
  <si>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</si>
  <si>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</si>
  <si>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</si>
  <si>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</si>
  <si>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</si>
  <si>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</si>
  <si>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</si>
  <si>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</si>
  <si>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</si>
  <si>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</si>
  <si>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</si>
  <si>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</si>
  <si>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</si>
  <si>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</si>
  <si>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</si>
  <si>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</si>
  <si>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</si>
  <si>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</si>
  <si>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</si>
  <si>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</si>
  <si>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</si>
  <si>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</si>
  <si>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</si>
  <si>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</si>
  <si>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</si>
  <si>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</si>
  <si>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</si>
  <si>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</si>
  <si>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</si>
  <si>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</si>
  <si>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</si>
  <si>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</si>
  <si>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</si>
  <si>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</si>
  <si>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</si>
  <si>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</si>
  <si>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</si>
  <si>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</si>
  <si>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</si>
  <si>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</si>
  <si>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</si>
  <si>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</si>
  <si>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</si>
  <si>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</si>
  <si>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</si>
  <si>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</si>
  <si>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</si>
  <si>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</si>
  <si>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</si>
  <si>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</si>
  <si>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</si>
  <si>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</si>
  <si>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</si>
  <si>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</si>
  <si>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</si>
  <si>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</si>
  <si>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</si>
  <si>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</si>
  <si>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</si>
  <si>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</si>
  <si>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</si>
  <si>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</si>
  <si>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</si>
  <si>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</si>
  <si>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</si>
  <si>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</si>
  <si>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</si>
  <si>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</si>
  <si>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</si>
  <si>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</si>
  <si>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</si>
  <si>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</si>
  <si>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</si>
  <si>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</si>
  <si>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</si>
  <si>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</si>
  <si>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</si>
  <si>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</si>
  <si>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</si>
  <si>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</si>
  <si>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</si>
  <si>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</si>
  <si>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</si>
  <si>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</si>
  <si>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</si>
  <si>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</si>
  <si>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</si>
  <si>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</si>
  <si>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</si>
  <si>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</si>
  <si>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</si>
  <si>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</si>
  <si>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</si>
  <si>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2021-44-20000091.0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</si>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</sst>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701</v>
      </c>
      <c r="K20" s="174"/>
      <c r="L20" s="149">
        <v>44242</v>
      </c>
      <c r="M20" s="149">
        <v>44561</v>
      </c>
      <c r="N20" s="132">
        <f>+(M20-L20)/30</f>
        <v>10.633333333333333</v>
      </c>
      <c r="O20" s="135"/>
      <c r="U20" s="131"/>
      <c r="V20" s="105">
        <f ca="1">NOW()</f>
        <v>44200.94452060185</v>
      </c>
      <c r="W20" s="105">
        <f ca="1">NOW()</f>
        <v>44200.94452060185</v>
      </c>
    </row>
    <row r="21" spans="1:23" ht="30" customHeight="1" outlineLevel="1" x14ac:dyDescent="0.25">
      <c r="A21" s="9"/>
      <c r="B21" s="71"/>
      <c r="C21" s="5"/>
      <c r="D21" s="5"/>
      <c r="E21" s="5"/>
      <c r="F21" s="5"/>
      <c r="G21" s="5"/>
      <c r="H21" s="70"/>
      <c r="I21" s="146" t="s">
        <v>1154</v>
      </c>
      <c r="J21" s="147" t="s">
        <v>704</v>
      </c>
      <c r="K21" s="174"/>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t="s">
        <v>1154</v>
      </c>
      <c r="J22" s="147" t="s">
        <v>705</v>
      </c>
      <c r="K22" s="148"/>
      <c r="L22" s="149">
        <v>44242</v>
      </c>
      <c r="M22" s="149">
        <v>44561</v>
      </c>
      <c r="N22" s="133">
        <f t="shared" ref="N22:N33" si="1">+(M22-L22)/30</f>
        <v>10.633333333333333</v>
      </c>
      <c r="O22" s="136"/>
    </row>
    <row r="23" spans="1:23" ht="30" customHeight="1" outlineLevel="1" x14ac:dyDescent="0.25">
      <c r="A23" s="9"/>
      <c r="B23" s="101"/>
      <c r="C23" s="21"/>
      <c r="D23" s="21"/>
      <c r="E23" s="21"/>
      <c r="F23" s="5"/>
      <c r="G23" s="5"/>
      <c r="H23" s="70"/>
      <c r="I23" s="146" t="s">
        <v>1154</v>
      </c>
      <c r="J23" s="147" t="s">
        <v>702</v>
      </c>
      <c r="K23" s="148">
        <v>2352826148</v>
      </c>
      <c r="L23" s="149">
        <v>44242</v>
      </c>
      <c r="M23" s="149">
        <v>44561</v>
      </c>
      <c r="N23" s="133">
        <f t="shared" si="1"/>
        <v>10.633333333333333</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70584784.439999998</v>
      </c>
      <c r="F185" s="92"/>
      <c r="G185" s="93"/>
      <c r="H185" s="88"/>
      <c r="I185" s="90" t="s">
        <v>2627</v>
      </c>
      <c r="J185" s="163">
        <f>+SUM(M179:M183)</f>
        <v>0.02</v>
      </c>
      <c r="K185" s="202" t="s">
        <v>2628</v>
      </c>
      <c r="L185" s="202"/>
      <c r="M185" s="94">
        <f>+J185*(SUM(K21:K35))</f>
        <v>47056522.960000001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purl.org/dc/term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2020-12-29T03:39:31Z</cp:lastPrinted>
  <dcterms:created xsi:type="dcterms:W3CDTF">2020-10-14T21:57:42Z</dcterms:created>
  <dcterms:modified xsi:type="dcterms:W3CDTF">2021-01-05T03:40:21Z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