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
    </mc:Choice>
  </mc:AlternateContent>
  <xr:revisionPtr revIDLastSave="0" documentId="8_{3341F705-AEB7-47C1-9A1F-5F816D21400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<sst xmlns="http://schemas.openxmlformats.org/spreadsheetml/2006/main" count="3356" uniqueCount="2743">
  <si>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</si>
  <si>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</si>
  <si>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</si>
  <si>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</si>
  <si>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</si>
  <si>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</si>
  <si>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</si>
  <si>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</si>
  <si>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</si>
  <si>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</si>
  <si>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</si>
  <si>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</si>
  <si>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</si>
  <si>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</si>
  <si>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</si>
  <si>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</si>
  <si>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</si>
  <si>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</si>
  <si>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</si>
  <si>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</si>
  <si>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</si>
  <si>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</si>
  <si>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</si>
  <si>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</si>
  <si>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</si>
  <si>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</si>
  <si>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</si>
  <si>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</si>
  <si>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</si>
  <si>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</si>
  <si>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</si>
  <si>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</si>
  <si>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</si>
  <si>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</si>
  <si>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</si>
  <si>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</si>
  <si>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</si>
  <si>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</si>
  <si>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</si>
  <si>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</si>
  <si>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</si>
  <si>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</si>
  <si>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</si>
  <si>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</si>
  <si>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</si>
  <si>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</si>
  <si>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</si>
  <si>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</si>
  <si>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</si>
  <si>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</si>
  <si>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</si>
  <si>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</si>
  <si>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</si>
  <si>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</si>
  <si>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</si>
  <si>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</si>
  <si>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</si>
  <si>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</si>
  <si>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</si>
  <si>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</si>
  <si>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</si>
  <si>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</si>
  <si>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</si>
  <si>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</si>
  <si>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</si>
  <si>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</si>
  <si>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</si>
  <si>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</si>
  <si>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</si>
  <si>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</si>
  <si>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</si>
  <si>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</si>
  <si>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</si>
  <si>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</si>
  <si>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</si>
  <si>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</si>
  <si>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</si>
  <si>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</si>
  <si>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</si>
  <si>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</si>
  <si>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</si>
  <si>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</si>
  <si>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</si>
  <si>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</si>
  <si>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</si>
  <si>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</si>
  <si>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</si>
  <si>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</si>
  <si>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</si>
  <si>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</si>
  <si>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</si>
  <si>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</si>
  <si>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</si>
  <si>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</si>
  <si>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</si>
  <si>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</si>
  <si>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</si>
  <si>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</si>
  <si>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</si>
  <si>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</si>
  <si>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</si>
  <si>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</si>
  <si>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</si>
  <si>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</si>
  <si>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</si>
  <si>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</si>
  <si>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</si>
  <si>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</si>
  <si>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</si>
  <si>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</si>
  <si>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</si>
  <si>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</si>
  <si>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</si>
  <si>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</si>
  <si>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</si>
  <si>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</si>
  <si>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</si>
  <si>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</si>
  <si>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</si>
  <si>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</si>
  <si>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</si>
  <si>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</si>
  <si>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</si>
  <si>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</si>
  <si>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</si>
  <si>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</si>
  <si>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</si>
  <si>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</si>
  <si>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</si>
  <si>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</si>
  <si>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</si>
  <si>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</si>
  <si>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</si>
  <si>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</si>
  <si>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</si>
  <si>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</si>
  <si>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</si>
  <si>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</si>
  <si>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</si>
  <si>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</si>
  <si>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</si>
  <si>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</si>
  <si>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</si>
  <si>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</si>
  <si>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</si>
  <si>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</si>
  <si>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</si>
  <si>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</si>
  <si>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</si>
  <si>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</si>
  <si>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</si>
  <si>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</si>
  <si>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</si>
  <si>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</si>
  <si>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</si>
  <si>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</si>
  <si>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</si>
  <si>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</si>
  <si>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</si>
  <si>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</si>
  <si>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</si>
  <si>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</si>
  <si>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</si>
  <si>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</si>
  <si>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</si>
  <si>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</si>
  <si>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</si>
  <si>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</si>
  <si>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</si>
  <si>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</si>
  <si>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</si>
  <si>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</si>
  <si>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</si>
  <si>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</si>
  <si>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</si>
  <si>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</si>
  <si>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</si>
  <si>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</si>
  <si>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</si>
  <si>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</si>
  <si>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</si>
  <si>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</si>
  <si>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</si>
  <si>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</si>
  <si>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</si>
  <si>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</si>
  <si>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</si>
  <si>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</si>
  <si>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</si>
  <si>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</si>
  <si>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</si>
  <si>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</si>
  <si>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</si>
  <si>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</si>
  <si>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</si>
  <si>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</si>
  <si>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</si>
  <si>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</si>
  <si>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</si>
  <si>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</si>
  <si>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</si>
  <si>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</si>
  <si>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</si>
  <si>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</si>
  <si>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</si>
  <si>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</si>
  <si>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</si>
  <si>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</si>
  <si>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</si>
  <si>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</si>
  <si>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</si>
  <si>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</si>
  <si>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</si>
  <si>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</si>
  <si>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</si>
  <si>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</si>
  <si>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</si>
  <si>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</si>
  <si>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</si>
  <si>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</si>
  <si>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</si>
  <si>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</si>
  <si>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</si>
  <si>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</si>
  <si>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</si>
  <si>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</si>
  <si>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</si>
  <si>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</si>
  <si>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</si>
  <si>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</si>
  <si>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</si>
  <si>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</si>
  <si>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</si>
  <si>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</si>
  <si>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</si>
  <si>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</si>
  <si>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</si>
  <si>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</si>
  <si>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</si>
  <si>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</si>
  <si>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</si>
  <si>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</si>
  <si>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</si>
  <si>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</si>
  <si>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</si>
  <si>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</si>
  <si>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</si>
  <si>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</si>
  <si>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</si>
  <si>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</si>
  <si>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</si>
  <si>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</si>
  <si>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</si>
  <si>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</si>
  <si>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</si>
  <si>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</si>
  <si>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</si>
  <si>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</si>
  <si>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</si>
  <si>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</si>
  <si>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</si>
  <si>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</si>
  <si>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</si>
  <si>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</si>
  <si>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</si>
  <si>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</si>
  <si>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</si>
  <si>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</si>
  <si>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</si>
  <si>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</si>
  <si>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</si>
  <si>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</si>
  <si>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</si>
  <si>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</si>
  <si>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</si>
  <si>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</si>
  <si>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</si>
  <si>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</si>
  <si>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</si>
  <si>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</si>
  <si>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</si>
  <si>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</si>
  <si>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</si>
  <si>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</si>
  <si>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</si>
  <si>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</si>
  <si>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</si>
  <si>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</si>
  <si>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</si>
  <si>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</si>
  <si>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</si>
  <si>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</si>
  <si>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</si>
  <si>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</si>
  <si>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</si>
  <si>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</si>
  <si>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</si>
  <si>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</si>
  <si>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</si>
  <si>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</si>
  <si>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</si>
  <si>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</si>
  <si>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</si>
  <si>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</si>
  <si>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</si>
  <si>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</si>
  <si>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</si>
  <si>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</si>
  <si>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</si>
  <si>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</si>
  <si>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</si>
  <si>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</si>
  <si>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</si>
  <si>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</si>
  <si>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</si>
  <si>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</si>
  <si>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</si>
  <si>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</si>
  <si>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</si>
  <si>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</si>
  <si>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</si>
  <si>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</si>
  <si>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</si>
  <si>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</si>
  <si>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</si>
  <si>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</si>
  <si>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</si>
  <si>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</si>
  <si>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</si>
  <si>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</si>
  <si>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</si>
  <si>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</si>
  <si>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</si>
  <si>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</si>
  <si>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</si>
  <si>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</si>
  <si>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</si>
  <si>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</si>
  <si>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</si>
  <si>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</si>
  <si>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</si>
  <si>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</si>
  <si>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</si>
  <si>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</si>
  <si>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</si>
  <si>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</si>
  <si>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</si>
  <si>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</si>
  <si>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</si>
  <si>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</si>
  <si>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</si>
  <si>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</si>
  <si>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</si>
  <si>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</si>
  <si>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</si>
  <si>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</si>
  <si>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</si>
  <si>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</si>
  <si>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</si>
  <si>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</si>
  <si>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</si>
  <si>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</si>
  <si>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</si>
  <si>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</si>
  <si>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</si>
  <si>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</si>
  <si>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</si>
  <si>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</si>
  <si>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</si>
  <si>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</si>
  <si>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</si>
  <si>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</si>
  <si>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</si>
  <si>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</si>
  <si>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</si>
  <si>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</si>
  <si>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</si>
  <si>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</si>
  <si>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</si>
  <si>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</si>
  <si>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</si>
  <si>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</si>
  <si>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</si>
  <si>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</si>
  <si>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</si>
  <si>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</si>
  <si>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</si>
  <si>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</si>
  <si>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</si>
  <si>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</si>
  <si>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</si>
  <si>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</si>
  <si>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</si>
  <si>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</si>
  <si>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</si>
  <si>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</si>
  <si>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</si>
  <si>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</si>
  <si>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</si>
  <si>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</si>
  <si>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</si>
  <si>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</si>
  <si>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</si>
  <si>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</si>
  <si>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</si>
  <si>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</si>
  <si>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</si>
  <si>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</si>
  <si>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</si>
  <si>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</si>
  <si>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</si>
  <si>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</si>
  <si>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</si>
  <si>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</si>
  <si>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</si>
  <si>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</si>
  <si>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</si>
  <si>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</si>
  <si>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</si>
  <si>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</si>
  <si>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</si>
  <si>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</si>
  <si>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</si>
  <si>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</si>
  <si>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</si>
  <si>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</si>
  <si>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</si>
  <si>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</si>
  <si>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</si>
  <si>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</si>
  <si>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</si>
  <si>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</si>
  <si>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</si>
  <si>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</si>
  <si>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</si>
  <si>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</si>
  <si>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</si>
  <si>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</si>
  <si>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</si>
  <si>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</si>
  <si>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</si>
  <si>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</si>
  <si>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</si>
  <si>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</si>
  <si>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</si>
  <si>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</si>
  <si>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</si>
  <si>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</si>
  <si>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</si>
  <si>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</si>
  <si>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</si>
  <si>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</si>
  <si>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</si>
  <si>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</si>
  <si>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</si>
  <si>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</si>
  <si>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</si>
  <si>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</si>
  <si>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</si>
  <si>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</si>
  <si>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</si>
  <si>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</si>
  <si>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</si>
  <si>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</si>
  <si>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</si>
  <si>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</si>
  <si>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</si>
  <si>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</si>
  <si>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</si>
  <si>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</si>
  <si>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</si>
  <si>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</si>
  <si>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</si>
  <si>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</si>
  <si>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</si>
  <si>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</si>
  <si>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</si>
  <si>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</si>
  <si>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</si>
  <si>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</si>
  <si>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</si>
  <si>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</si>
  <si>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</si>
  <si>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</si>
  <si>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</si>
  <si>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</si>
  <si>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</si>
  <si>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</si>
  <si>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</si>
  <si>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</si>
  <si>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</si>
  <si>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</si>
  <si>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</si>
  <si>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</si>
  <si>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</si>
  <si>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</si>
  <si>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</si>
  <si>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</si>
  <si>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</si>
  <si>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</si>
  <si>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</si>
  <si>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</si>
  <si>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</si>
  <si>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</si>
  <si>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</si>
  <si>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</si>
  <si>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</si>
  <si>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</si>
  <si>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</si>
  <si>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</si>
  <si>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</si>
  <si>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</si>
  <si>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</si>
  <si>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</si>
  <si>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</si>
  <si>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</si>
  <si>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</si>
  <si>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</si>
  <si>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</si>
  <si>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</si>
  <si>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</si>
  <si>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</si>
  <si>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</si>
  <si>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</si>
  <si>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</si>
  <si>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</si>
  <si>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</si>
  <si>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</si>
  <si>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</si>
  <si>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</si>
  <si>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</si>
  <si>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</si>
  <si>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</si>
  <si>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</si>
  <si>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</si>
  <si>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</si>
  <si>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</si>
  <si>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</si>
  <si>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</si>
  <si>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</si>
  <si>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</si>
  <si>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</si>
  <si>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</si>
  <si>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</si>
  <si>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</si>
  <si>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</si>
  <si>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</si>
  <si>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</si>
  <si>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</si>
  <si>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</si>
  <si>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</si>
  <si>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</si>
  <si>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</si>
  <si>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</si>
  <si>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</si>
  <si>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</si>
  <si>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</si>
  <si>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</si>
  <si>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</si>
  <si>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</si>
  <si>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</si>
  <si>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</si>
  <si>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</si>
  <si>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</si>
  <si>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</si>
  <si>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</si>
  <si>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</si>
  <si>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</si>
  <si>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</si>
  <si>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</si>
  <si>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</si>
  <si>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</si>
  <si>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</si>
  <si>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</si>
  <si>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</si>
  <si>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</si>
  <si>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</si>
  <si>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</si>
  <si>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</si>
  <si>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</si>
  <si>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</si>
  <si>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</si>
  <si>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</si>
  <si>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</si>
  <si>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</si>
  <si>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</si>
  <si>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</si>
  <si>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</si>
  <si>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</si>
  <si>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</si>
  <si>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</si>
  <si>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</si>
  <si>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</si>
  <si>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</si>
  <si>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</si>
  <si>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</si>
  <si>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</si>
  <si>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</si>
  <si>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</si>
  <si>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</si>
  <si>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</si>
  <si>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</si>
  <si>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</si>
  <si>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</si>
  <si>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</si>
  <si>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</si>
  <si>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</si>
  <si>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</si>
  <si>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</si>
  <si>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</si>
  <si>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</si>
  <si>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</si>
  <si>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</si>
  <si>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</si>
  <si>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</si>
  <si>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</si>
  <si>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</si>
  <si>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</si>
  <si>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</si>
  <si>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</si>
  <si>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</si>
  <si>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</si>
  <si>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</si>
  <si>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</si>
  <si>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</si>
  <si>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</si>
  <si>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</si>
  <si>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</si>
  <si>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</si>
  <si>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</si>
  <si>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</si>
  <si>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</si>
  <si>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</si>
  <si>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</si>
  <si>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</si>
  <si>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</si>
  <si>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</si>
  <si>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</si>
  <si>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</si>
  <si>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</si>
  <si>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</si>
  <si>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</si>
  <si>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</si>
  <si>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</si>
  <si>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</si>
  <si>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</si>
  <si>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</si>
  <si>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</si>
  <si>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</si>
  <si>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</si>
  <si>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</si>
  <si>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</si>
  <si>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</si>
  <si>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</si>
  <si>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</si>
  <si>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</si>
  <si>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</si>
  <si>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</si>
  <si>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</si>
  <si>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</si>
  <si>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</si>
  <si>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</si>
  <si>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</si>
  <si>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</si>
  <si>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</si>
  <si>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</si>
  <si>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</si>
  <si>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</si>
  <si>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</si>
  <si>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</si>
  <si>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</si>
  <si>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</si>
  <si>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</si>
  <si>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</si>
  <si>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</si>
  <si>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</si>
  <si>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</si>
  <si>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</si>
  <si>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</si>
  <si>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</si>
  <si>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</si>
  <si>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</si>
  <si>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</si>
  <si>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</si>
  <si>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</si>
  <si>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</si>
  <si>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</si>
  <si>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</si>
  <si>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</si>
  <si>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</si>
  <si>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</si>
  <si>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</si>
  <si>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</si>
  <si>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</si>
  <si>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</si>
  <si>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</si>
  <si>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</si>
  <si>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</si>
  <si>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</si>
  <si>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</si>
  <si>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</si>
  <si>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</si>
  <si>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</si>
  <si>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</si>
  <si>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</si>
  <si>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</si>
  <si>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</si>
  <si>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</si>
  <si>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</si>
  <si>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</si>
  <si>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</si>
  <si>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</si>
  <si>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</si>
  <si>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</si>
  <si>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</si>
  <si>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</si>
  <si>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</si>
  <si>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</si>
  <si>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</si>
  <si>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</si>
  <si>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</si>
  <si>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</si>
  <si>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</si>
  <si>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</si>
  <si>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</si>
  <si>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</si>
  <si>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</si>
  <si>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</si>
  <si>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</si>
  <si>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</si>
  <si>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</si>
  <si>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</si>
  <si>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</si>
  <si>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</si>
  <si>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</si>
  <si>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</si>
  <si>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</si>
  <si>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</si>
  <si>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</si>
  <si>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</si>
  <si>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</si>
  <si>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</si>
  <si>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</si>
  <si>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</si>
  <si>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</si>
  <si>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</si>
  <si>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</si>
  <si>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</si>
  <si>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</si>
  <si>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</si>
  <si>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</si>
  <si>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</si>
  <si>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</si>
  <si>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</si>
  <si>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</si>
  <si>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</si>
  <si>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</si>
  <si>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</si>
  <si>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</si>
  <si>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</si>
  <si>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</si>
  <si>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</si>
  <si>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</si>
  <si>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</si>
  <si>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</si>
  <si>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</si>
  <si>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</si>
  <si>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</si>
  <si>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</si>
  <si>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</si>
  <si>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</si>
  <si>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</si>
  <si>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</si>
  <si>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</si>
  <si>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</si>
  <si>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</si>
  <si>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</si>
  <si>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</si>
  <si>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</si>
  <si>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</si>
  <si>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</si>
  <si>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</si>
  <si>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</si>
  <si>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</si>
  <si>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</si>
  <si>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</si>
  <si>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</si>
  <si>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</si>
  <si>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</si>
  <si>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</si>
  <si>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</si>
  <si>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</si>
  <si>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</si>
  <si>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</si>
  <si>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</si>
  <si>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</si>
  <si>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</si>
  <si>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</si>
  <si>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</si>
  <si>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</si>
  <si>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</si>
  <si>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</si>
  <si>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</si>
  <si>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</si>
  <si>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</si>
  <si>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</si>
  <si>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</si>
  <si>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</si>
  <si>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</si>
  <si>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</si>
  <si>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</si>
  <si>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</si>
  <si>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</si>
  <si>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</si>
  <si>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</si>
  <si>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</si>
  <si>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</si>
  <si>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</si>
  <si>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</si>
  <si>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</si>
  <si>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</si>
  <si>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</si>
  <si>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</si>
  <si>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</si>
  <si>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</si>
  <si>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</si>
  <si>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</si>
  <si>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</si>
  <si>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</si>
  <si>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</si>
  <si>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</si>
  <si>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</si>
  <si>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</si>
  <si>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</si>
  <si>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</si>
  <si>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</si>
  <si>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</si>
  <si>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</si>
  <si>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</si>
  <si>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</si>
  <si>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</si>
  <si>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</si>
  <si>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</si>
  <si>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</si>
  <si>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</si>
  <si>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</si>
  <si>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</si>
  <si>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</si>
  <si>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</si>
  <si>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</si>
  <si>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</si>
  <si>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</si>
  <si>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</si>
  <si>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</si>
  <si>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</si>
  <si>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</si>
  <si>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</si>
  <si>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</si>
  <si>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</si>
  <si>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</si>
  <si>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</si>
  <si>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</si>
  <si>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</si>
  <si>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</si>
  <si>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</si>
  <si>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</si>
  <si>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</si>
  <si>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</si>
  <si>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</si>
  <si>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</si>
  <si>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</si>
  <si>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</si>
  <si>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</si>
  <si>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</si>
  <si>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</si>
  <si>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</si>
  <si>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</si>
  <si>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</si>
  <si>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</si>
  <si>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</si>
  <si>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</si>
  <si>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</si>
  <si>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</si>
  <si>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</si>
  <si>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</si>
  <si>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</si>
  <si>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</si>
  <si>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</si>
  <si>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</si>
  <si>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</si>
  <si>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</si>
  <si>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</si>
  <si>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</si>
  <si>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</si>
  <si>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</si>
  <si>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</si>
  <si>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</si>
  <si>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</si>
  <si>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</si>
  <si>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</si>
  <si>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</si>
  <si>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</si>
  <si>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</si>
  <si>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</si>
  <si>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</si>
  <si>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</si>
  <si>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</si>
  <si>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</si>
  <si>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</si>
  <si>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</si>
  <si>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</si>
  <si>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</si>
  <si>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</si>
  <si>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</si>
  <si>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</si>
  <si>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</si>
  <si>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</si>
  <si>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</si>
  <si>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</si>
  <si>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</si>
  <si>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</si>
  <si>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</si>
  <si>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</si>
  <si>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</si>
  <si>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</si>
  <si>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</si>
  <si>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</si>
  <si>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</si>
  <si>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</si>
  <si>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</si>
  <si>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</si>
  <si>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</si>
  <si>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</si>
  <si>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</si>
  <si>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</si>
  <si>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</si>
  <si>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</si>
  <si>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</si>
  <si>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</si>
  <si>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</si>
  <si>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</si>
  <si>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</si>
  <si>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</si>
  <si>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</si>
  <si>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</si>
  <si>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</si>
  <si>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</si>
  <si>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</si>
  <si>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</si>
  <si>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</si>
  <si>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</si>
  <si>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</si>
  <si>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</si>
  <si>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</si>
  <si>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</si>
  <si>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</si>
  <si>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</si>
  <si>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</si>
  <si>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</si>
  <si>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</si>
  <si>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</si>
  <si>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</si>
  <si>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</si>
  <si>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</si>
  <si>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</si>
  <si>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</si>
  <si>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</si>
  <si>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</si>
  <si>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</si>
  <si>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</si>
  <si>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</si>
  <si>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</si>
  <si>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</si>
  <si>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</si>
  <si>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</si>
  <si>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</si>
  <si>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</si>
  <si>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</si>
  <si>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</si>
  <si>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</si>
  <si>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</si>
  <si>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</si>
  <si>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</si>
  <si>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</si>
  <si>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</si>
  <si>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</si>
  <si>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</si>
  <si>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</si>
  <si>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</si>
  <si>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</si>
  <si>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</si>
  <si>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</si>
  <si>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</si>
  <si>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</si>
  <si>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</si>
  <si>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</si>
  <si>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</si>
  <si>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</si>
  <si>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</si>
  <si>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</si>
  <si>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</si>
  <si>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</si>
  <si>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</si>
  <si>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</si>
  <si>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</si>
  <si>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</si>
  <si>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</si>
  <si>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</si>
  <si>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</si>
  <si>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</si>
  <si>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</si>
  <si>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</si>
  <si>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</si>
  <si>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</si>
  <si>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</si>
  <si>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</si>
  <si>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</si>
  <si>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</si>
  <si>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</si>
  <si>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</si>
  <si>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</si>
  <si>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</si>
  <si>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</si>
  <si>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</si>
  <si>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</si>
  <si>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</si>
  <si>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</si>
  <si>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</si>
  <si>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</si>
  <si>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</si>
  <si>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</si>
  <si>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</si>
  <si>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</si>
  <si>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</si>
  <si>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</si>
  <si>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</si>
  <si>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</si>
  <si>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</si>
  <si>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</si>
  <si>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</si>
  <si>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</si>
  <si>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</si>
  <si>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</si>
  <si>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</si>
  <si>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</si>
  <si>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</si>
  <si>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</si>
  <si>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</si>
  <si>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</si>
  <si>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</si>
  <si>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</si>
  <si>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</si>
  <si>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</si>
  <si>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</si>
  <si>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</si>
  <si>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</si>
  <si>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</si>
  <si>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</si>
  <si>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</si>
  <si>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</si>
  <si>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</si>
  <si>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</si>
  <si>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</si>
  <si>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</si>
  <si>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</si>
  <si>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</si>
  <si>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</si>
  <si>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</si>
  <si>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</si>
  <si>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</si>
  <si>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</si>
  <si>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</si>
  <si>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</si>
  <si>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</si>
  <si>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</si>
  <si>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</si>
  <si>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</si>
  <si>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</si>
  <si>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</si>
  <si>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</si>
  <si>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</si>
  <si>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</si>
  <si>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</si>
  <si>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</si>
  <si>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</si>
  <si>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</si>
  <si>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</si>
  <si>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</si>
  <si>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</si>
  <si>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</si>
  <si>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</si>
  <si>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</si>
  <si>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</si>
  <si>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</si>
  <si>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</si>
  <si>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</si>
  <si>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</si>
  <si>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</si>
  <si>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</si>
  <si>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</si>
  <si>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</si>
  <si>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</si>
  <si>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</si>
  <si>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</si>
  <si>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</si>
  <si>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</si>
  <si>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</si>
  <si>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</si>
  <si>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</si>
  <si>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</si>
  <si>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</si>
  <si>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</si>
  <si>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</si>
  <si>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</si>
  <si>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</si>
  <si>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</si>
  <si>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</si>
  <si>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</si>
  <si>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</si>
  <si>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</si>
  <si>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</si>
  <si>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</si>
  <si>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</si>
  <si>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</si>
  <si>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</si>
  <si>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</si>
  <si>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</si>
  <si>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</si>
  <si>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</si>
  <si>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</si>
  <si>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</si>
  <si>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</si>
  <si>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</si>
  <si>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</si>
  <si>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</si>
  <si>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</si>
  <si>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</si>
  <si>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</si>
  <si>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</si>
  <si>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</si>
  <si>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</si>
  <si>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</si>
  <si>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</si>
  <si>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</si>
  <si>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</si>
  <si>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</si>
  <si>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</si>
  <si>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</si>
  <si>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</si>
  <si>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</si>
  <si>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</si>
  <si>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</si>
  <si>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</si>
  <si>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</si>
  <si>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</si>
  <si>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</si>
  <si>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</si>
  <si>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</si>
  <si>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</si>
  <si>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</si>
  <si>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</si>
  <si>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</si>
  <si>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</si>
  <si>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</si>
  <si>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</si>
  <si>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</si>
  <si>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</si>
  <si>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</si>
  <si>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</si>
  <si>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</si>
  <si>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</si>
  <si>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</si>
  <si>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</si>
  <si>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</si>
  <si>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</si>
  <si>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</si>
  <si>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</si>
  <si>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</si>
  <si>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</si>
  <si>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</si>
  <si>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</si>
  <si>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</si>
  <si>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</si>
  <si>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</si>
  <si>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</si>
  <si>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</si>
  <si>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</si>
  <si>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</si>
  <si>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</si>
  <si>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</si>
  <si>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</si>
  <si>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</si>
  <si>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</si>
  <si>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</si>
  <si>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</si>
  <si>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</si>
  <si>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</si>
  <si>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</si>
  <si>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</si>
  <si>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</si>
  <si>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</si>
  <si>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</si>
  <si>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</si>
  <si>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</si>
  <si>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</si>
  <si>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</si>
  <si>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</si>
  <si>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</si>
  <si>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</si>
  <si>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</si>
  <si>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</si>
  <si>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</si>
  <si>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</si>
  <si>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</si>
  <si>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</si>
  <si>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</si>
  <si>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</si>
  <si>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</si>
  <si>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</si>
  <si>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</si>
  <si>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</si>
  <si>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</si>
  <si>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</si>
  <si>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</si>
  <si>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</si>
  <si>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</si>
  <si>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</si>
  <si>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</si>
  <si>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</si>
  <si>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</si>
  <si>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</si>
  <si>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</si>
  <si>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</si>
  <si>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</si>
  <si>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</si>
  <si>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</si>
  <si>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</si>
  <si>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</si>
  <si>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</si>
  <si>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</si>
  <si>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</si>
  <si>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</si>
  <si>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</si>
  <si>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</si>
  <si>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</si>
  <si>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</si>
  <si>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</si>
  <si>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</si>
  <si>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</si>
  <si>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</si>
  <si>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</si>
  <si>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</si>
  <si>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</si>
  <si>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</si>
  <si>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</si>
  <si>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</si>
  <si>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</si>
  <si>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</si>
  <si>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</si>
  <si>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</si>
  <si>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</si>
  <si>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</si>
  <si>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</si>
  <si>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</si>
  <si>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</si>
  <si>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</si>
  <si>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</si>
  <si>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</si>
  <si>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</si>
  <si>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</si>
  <si>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</si>
  <si>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</si>
  <si>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</si>
  <si>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</si>
  <si>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</si>
  <si>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</si>
  <si>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</si>
  <si>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</si>
  <si>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</si>
  <si>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</si>
  <si>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</si>
  <si>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</si>
  <si>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</si>
  <si>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</si>
  <si>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</si>
  <si>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</si>
  <si>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</si>
  <si>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</si>
  <si>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</si>
  <si>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</si>
  <si>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</si>
  <si>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</si>
  <si>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</si>
  <si>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</si>
  <si>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</si>
  <si>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</si>
  <si>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</si>
  <si>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</si>
  <si>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</si>
  <si>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</si>
  <si>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</si>
  <si>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</si>
  <si>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</si>
  <si>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</si>
  <si>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</si>
  <si>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</si>
  <si>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</si>
  <si>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</si>
  <si>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</si>
  <si>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</si>
  <si>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</si>
  <si>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</si>
  <si>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</si>
  <si>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</si>
  <si>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</si>
  <si>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</si>
  <si>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</si>
  <si>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</si>
  <si>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</si>
  <si>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</si>
  <si>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</si>
  <si>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</si>
  <si>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</si>
  <si>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</si>
  <si>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</si>
  <si>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</si>
  <si>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</si>
  <si>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</si>
  <si>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</si>
  <si>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</si>
  <si>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</si>
  <si>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</si>
  <si>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</si>
  <si>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</si>
  <si>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</si>
  <si>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</si>
  <si>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</si>
  <si>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</si>
  <si>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</si>
  <si>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</si>
  <si>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</si>
  <si>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</si>
  <si>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</si>
  <si>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</si>
  <si>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</si>
  <si>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</si>
  <si>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</si>
  <si>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</si>
  <si>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</si>
  <si>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</si>
  <si>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</si>
  <si>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</si>
  <si>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</si>
  <si>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</si>
  <si>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</si>
  <si>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</si>
  <si>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</si>
  <si>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</si>
  <si>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</si>
  <si>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</si>
  <si>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</si>
  <si>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</si>
  <si>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</si>
  <si>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</si>
  <si>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</si>
  <si>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</si>
  <si>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</si>
  <si>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</si>
  <si>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</si>
  <si>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</si>
  <si>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</si>
  <si>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</si>
  <si>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</si>
  <si>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</si>
  <si>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</si>
  <si>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</si>
  <si>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</si>
  <si>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</si>
  <si>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</si>
  <si>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</si>
  <si>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</si>
  <si>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</si>
  <si>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</si>
  <si>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</si>
  <si>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</si>
  <si>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</si>
  <si>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</si>
  <si>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</si>
  <si>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</si>
  <si>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</si>
  <si>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</si>
  <si>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</si>
  <si>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</si>
  <si>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</si>
  <si>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</si>
  <si>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</si>
  <si>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</si>
  <si>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</si>
  <si>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</si>
  <si>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</si>
  <si>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</si>
  <si>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</si>
  <si>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</si>
  <si>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</si>
  <si>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</si>
  <si>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</si>
  <si>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</si>
  <si>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</si>
  <si>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</si>
  <si>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</si>
  <si>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</si>
  <si>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</si>
  <si>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</si>
  <si>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</si>
  <si>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</si>
  <si>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</si>
  <si>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</si>
  <si>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</si>
  <si>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</si>
  <si>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</si>
  <si>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</si>
  <si>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</si>
  <si>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</si>
  <si>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</si>
  <si>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</si>
  <si>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</si>
  <si>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</si>
  <si>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</si>
  <si>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</si>
  <si>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</si>
  <si>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</si>
  <si>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</si>
  <si>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</si>
  <si>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</si>
  <si>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</si>
  <si>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</si>
  <si>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</si>
  <si>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</si>
  <si>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</si>
  <si>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</si>
  <si>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</si>
  <si>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</si>
  <si>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</si>
  <si>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</si>
  <si>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</si>
  <si>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</si>
  <si>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</si>
  <si>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</si>
  <si>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</si>
  <si>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</si>
  <si>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</si>
  <si>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</si>
  <si>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</si>
  <si>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</si>
  <si>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</si>
  <si>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</si>
  <si>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</si>
  <si>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</si>
  <si>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</si>
  <si>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</si>
  <si>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</si>
  <si>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</si>
  <si>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</si>
  <si>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</si>
  <si>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</si>
  <si>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</si>
  <si>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</si>
  <si>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</si>
  <si>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</si>
  <si>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</si>
  <si>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</si>
  <si>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</si>
  <si>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</si>
  <si>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</si>
  <si>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</si>
  <si>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</si>
  <si>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</si>
  <si>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</si>
  <si>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</si>
  <si>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</si>
  <si>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</si>
  <si>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</si>
  <si>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</si>
  <si>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</si>
  <si>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</si>
  <si>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</si>
  <si>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</si>
  <si>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</si>
  <si>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</si>
  <si>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</si>
  <si>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</si>
  <si>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</si>
  <si>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</si>
  <si>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</si>
  <si>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</si>
  <si>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</si>
  <si>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</si>
  <si>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</si>
  <si>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</si>
  <si>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</si>
  <si>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</si>
  <si>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</si>
  <si>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</si>
  <si>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</si>
  <si>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</si>
  <si>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</si>
  <si>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</si>
  <si>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</si>
  <si>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</si>
  <si>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</si>
  <si>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</si>
  <si>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</si>
  <si>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</si>
  <si>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</si>
  <si>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</si>
  <si>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</si>
  <si>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</si>
  <si>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</si>
  <si>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</si>
  <si>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</si>
  <si>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</si>
  <si>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</si>
  <si>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</si>
  <si>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</si>
  <si>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</si>
  <si>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</si>
  <si>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</si>
  <si>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</si>
  <si>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</si>
  <si>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</si>
  <si>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</si>
  <si>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</si>
  <si>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</si>
  <si>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</si>
  <si>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</si>
  <si>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</si>
  <si>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</si>
  <si>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</si>
  <si>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</si>
  <si>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</si>
  <si>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</si>
  <si>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</si>
  <si>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</si>
  <si>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</si>
  <si>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</si>
  <si>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</si>
  <si>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</si>
  <si>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</si>
  <si>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</si>
  <si>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</si>
  <si>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</si>
  <si>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</si>
  <si>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</si>
  <si>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</si>
  <si>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</si>
  <si>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</si>
  <si>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</si>
  <si>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</si>
  <si>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</si>
  <si>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</si>
  <si>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</si>
  <si>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</si>
  <si>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</si>
  <si>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</si>
  <si>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</si>
  <si>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</si>
  <si>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</si>
  <si>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</si>
  <si>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</si>
  <si>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</si>
  <si>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</si>
  <si>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</si>
  <si>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</si>
  <si>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</si>
  <si>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</si>
  <si>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</si>
  <si>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</si>
  <si>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</si>
  <si>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</si>
  <si>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</si>
  <si>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</si>
  <si>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</si>
  <si>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</si>
  <si>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</si>
  <si>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</si>
  <si>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</si>
  <si>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</si>
  <si>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</si>
  <si>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</si>
  <si>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</si>
  <si>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</si>
  <si>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</si>
  <si>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</si>
  <si>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</si>
  <si>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</si>
  <si>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</si>
  <si>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</si>
  <si>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</si>
  <si>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</si>
  <si>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</si>
  <si>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</si>
  <si>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</si>
  <si>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</si>
  <si>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</si>
  <si>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</si>
  <si>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</si>
  <si>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</si>
  <si>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</si>
  <si>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</si>
  <si>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</si>
  <si>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</si>
  <si>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</si>
  <si>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</si>
  <si>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</si>
  <si>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</si>
  <si>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</si>
  <si>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</si>
  <si>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</si>
  <si>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</si>
  <si>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</si>
  <si>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</si>
  <si>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</si>
  <si>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</si>
  <si>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</si>
  <si>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</si>
  <si>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</si>
  <si>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</si>
  <si>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</si>
  <si>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</si>
  <si>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</si>
  <si>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</si>
  <si>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</si>
  <si>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</si>
  <si>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</si>
  <si>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</si>
  <si>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</si>
  <si>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</si>
  <si>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</si>
  <si>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</si>
  <si>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</si>
  <si>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</si>
  <si>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</si>
  <si>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</si>
  <si>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</si>
  <si>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</si>
  <si>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</si>
  <si>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</si>
  <si>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</si>
  <si>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</si>
  <si>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</si>
  <si>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</si>
  <si>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</si>
  <si>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</si>
  <si>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</si>
  <si>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</si>
  <si>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</si>
  <si>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</si>
  <si>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</si>
  <si>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</si>
  <si>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</si>
  <si>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</si>
  <si>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</si>
  <si>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</si>
  <si>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</si>
  <si>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</si>
  <si>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</si>
  <si>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</si>
  <si>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</si>
  <si>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</si>
  <si>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</si>
  <si>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</si>
  <si>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</si>
  <si>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</si>
  <si>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</si>
  <si>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</si>
  <si>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</si>
  <si>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</si>
  <si>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</si>
  <si>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</si>
  <si>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</si>
  <si>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</si>
  <si>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</si>
  <si>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</si>
  <si>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</si>
  <si>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</si>
  <si>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</si>
  <si>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</si>
  <si>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</si>
  <si>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</si>
  <si>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</si>
  <si>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</si>
  <si>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</si>
  <si>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</si>
  <si>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</si>
  <si>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</si>
  <si>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</si>
  <si>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</si>
  <si>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</si>
  <si>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</si>
  <si>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</si>
  <si>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</si>
  <si>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</si>
  <si>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</si>
  <si>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</si>
  <si>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</si>
  <si>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</si>
  <si>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</si>
  <si>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</si>
  <si>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</si>
  <si>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</si>
  <si>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</si>
  <si>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</si>
  <si>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</si>
  <si>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</si>
  <si>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</si>
  <si>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</si>
  <si>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</si>
  <si>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</si>
  <si>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</si>
  <si>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</si>
  <si>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</si>
  <si>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</si>
  <si>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</si>
  <si>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</si>
  <si>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</si>
  <si>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</si>
  <si>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</si>
  <si>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</si>
  <si>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</si>
  <si>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</si>
  <si>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</si>
  <si>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</si>
  <si>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</si>
  <si>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</si>
  <si>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</si>
  <si>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</si>
  <si>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</si>
  <si>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</si>
  <si>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</si>
  <si>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</si>
  <si>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</si>
  <si>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</si>
  <si>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</si>
  <si>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</si>
  <si>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</si>
  <si>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</si>
  <si>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</si>
  <si>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</si>
  <si>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</si>
  <si>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</si>
  <si>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</si>
  <si>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</si>
  <si>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</si>
  <si>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</si>
  <si>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</si>
  <si>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</si>
  <si>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</si>
  <si>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</si>
  <si>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</si>
  <si>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</si>
  <si>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</si>
  <si>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</si>
  <si>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</si>
  <si>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</si>
  <si>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</si>
  <si>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</si>
  <si>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</si>
  <si>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</si>
  <si>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</si>
  <si>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</si>
  <si>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</si>
  <si>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</si>
  <si>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</si>
  <si>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</si>
  <si>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</si>
  <si>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</si>
  <si>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</si>
  <si>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</si>
  <si>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</si>
  <si>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</si>
  <si>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</si>
  <si>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</si>
  <si>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</si>
  <si>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</si>
  <si>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</si>
  <si>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</si>
  <si>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</si>
  <si>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</si>
  <si>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</si>
  <si>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</si>
  <si>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</si>
  <si>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</si>
  <si>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</si>
  <si>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</si>
  <si>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</si>
  <si>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</si>
  <si>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</si>
  <si>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</si>
  <si>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</si>
  <si>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</si>
  <si>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</si>
  <si>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</si>
  <si>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</si>
  <si>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</si>
  <si>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</si>
  <si>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</si>
  <si>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</si>
  <si>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</si>
  <si>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</si>
  <si>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</si>
  <si>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</si>
  <si>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</si>
  <si>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</si>
  <si>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</si>
  <si>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</si>
  <si>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</si>
  <si>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</si>
  <si>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</si>
  <si>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</si>
  <si>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</si>
  <si>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</si>
  <si>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</si>
  <si>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</si>
  <si>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</si>
  <si>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</si>
  <si>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</si>
  <si>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</si>
  <si>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</si>
  <si>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</si>
  <si>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</si>
  <si>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</si>
  <si>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</si>
  <si>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</si>
  <si>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</si>
  <si>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</si>
  <si>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</si>
  <si>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</si>
  <si>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</si>
  <si>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</si>
  <si>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</si>
  <si>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</si>
  <si>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</si>
  <si>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</si>
  <si>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</si>
  <si>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</si>
  <si>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</si>
  <si>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</si>
  <si>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</si>
  <si>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</si>
  <si>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</si>
  <si>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</si>
  <si>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</si>
  <si>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</si>
  <si>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</si>
  <si>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</si>
  <si>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</si>
  <si>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</si>
  <si>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</si>
  <si>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</si>
  <si>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</si>
  <si>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</si>
  <si>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</si>
  <si>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</si>
  <si>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</si>
  <si>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</si>
  <si>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</si>
  <si>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</si>
  <si>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</si>
  <si>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</si>
  <si>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</si>
  <si>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</si>
  <si>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</si>
  <si>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</si>
  <si>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</si>
  <si>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</si>
  <si>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</si>
  <si>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</si>
  <si>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</si>
  <si>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</si>
  <si>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</si>
  <si>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</si>
  <si>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</si>
  <si>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</si>
  <si>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</si>
  <si>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</si>
  <si>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</si>
  <si>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</si>
  <si>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</si>
  <si>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</si>
  <si>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</si>
  <si>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</si>
  <si>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</si>
  <si>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</si>
  <si>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</si>
  <si>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</si>
  <si>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</si>
  <si>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</si>
  <si>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</si>
  <si>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</si>
  <si>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</si>
  <si>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</si>
  <si>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</si>
  <si>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</si>
  <si>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</si>
  <si>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</si>
  <si>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</si>
  <si>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</si>
  <si>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</si>
  <si>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</si>
  <si>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</si>
  <si>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</si>
  <si>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</si>
  <si>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</si>
  <si>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</si>
  <si>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</si>
  <si>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</si>
  <si>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</si>
  <si>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</si>
  <si>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</si>
  <si>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</si>
  <si>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</si>
  <si>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</si>
  <si>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</si>
  <si>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</si>
  <si>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</si>
  <si>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</si>
  <si>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</si>
  <si>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</si>
  <si>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</si>
  <si>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</si>
  <si>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</si>
  <si>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</si>
  <si>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</si>
  <si>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</si>
  <si>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</si>
  <si>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</si>
  <si>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</si>
  <si>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</si>
  <si>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</si>
  <si>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</si>
  <si>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</si>
  <si>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</si>
  <si>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</si>
  <si>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</si>
  <si>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</si>
  <si>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</si>
  <si>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</si>
  <si>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</si>
  <si>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</si>
  <si>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</si>
  <si>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</si>
  <si>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</si>
  <si>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</si>
  <si>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</si>
  <si>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</si>
  <si>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</si>
  <si>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</si>
  <si>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</si>
  <si>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</si>
  <si>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</si>
  <si>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</si>
  <si>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</si>
  <si>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</si>
  <si>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</si>
  <si>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</si>
  <si>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</si>
  <si>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</si>
  <si>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</si>
  <si>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</si>
  <si>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</si>
  <si>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</si>
  <si>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</si>
  <si>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</si>
  <si>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</si>
  <si>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</si>
  <si>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</si>
  <si>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</si>
  <si>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</si>
  <si>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</si>
  <si>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</si>
  <si>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</si>
  <si>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</si>
  <si>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</si>
  <si>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</si>
  <si>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</si>
  <si>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</si>
  <si>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</si>
  <si>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</si>
  <si>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</si>
  <si>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</si>
  <si>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</si>
  <si>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</si>
  <si>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</si>
  <si>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</si>
  <si>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</si>
  <si>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</si>
  <si>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</si>
  <si>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</si>
  <si>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</si>
  <si>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</si>
  <si>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</si>
  <si>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</si>
  <si>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</si>
  <si>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</si>
  <si>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</si>
  <si>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</si>
  <si>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</si>
  <si>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</si>
  <si>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</si>
  <si>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</si>
  <si>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</si>
  <si>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</si>
  <si>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</si>
  <si>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</si>
  <si>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</si>
  <si>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</si>
  <si>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</si>
  <si>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</si>
  <si>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</si>
  <si>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</si>
  <si>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</si>
  <si>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</si>
  <si>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</si>
  <si>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</si>
  <si>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</si>
  <si>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</si>
  <si>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</si>
  <si>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</si>
  <si>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</si>
  <si>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</si>
  <si>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</si>
  <si>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</si>
  <si>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</si>
  <si>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</si>
  <si>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</si>
  <si>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</si>
  <si>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</si>
  <si>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</si>
  <si>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</si>
  <si>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</si>
  <si>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</si>
  <si>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</si>
  <si>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</si>
  <si>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</si>
  <si>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</si>
  <si>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</si>
  <si>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</si>
  <si>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</si>
  <si>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</si>
  <si>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</si>
  <si>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</si>
  <si>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</si>
  <si>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</si>
  <si>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</si>
  <si>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</si>
  <si>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</si>
  <si>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</si>
  <si>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</si>
  <si>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</si>
  <si>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</si>
  <si>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</si>
  <si>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</si>
  <si>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</si>
  <si>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</si>
  <si>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</si>
  <si>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</si>
  <si>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</si>
  <si>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</si>
  <si>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</si>
  <si>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</si>
  <si>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</si>
  <si>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</si>
  <si>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</si>
  <si>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</si>
  <si>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</si>
  <si>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</si>
  <si>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</si>
  <si>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</si>
  <si>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</si>
  <si>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</si>
  <si>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</si>
  <si>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</si>
  <si>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</si>
  <si>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</si>
  <si>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</si>
  <si>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</si>
  <si>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</si>
  <si>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</si>
  <si>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</si>
  <si>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</si>
  <si>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</si>
  <si>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</si>
  <si>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</si>
  <si>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</si>
  <si>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</si>
  <si>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</si>
  <si>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</si>
  <si>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</si>
  <si>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</si>
  <si>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</si>
  <si>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</si>
  <si>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</si>
  <si>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</si>
  <si>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</si>
  <si>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</si>
  <si>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</si>
  <si>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</si>
  <si>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</si>
  <si>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</si>
  <si>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</si>
  <si>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</si>
  <si>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</si>
  <si>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</si>
  <si>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</si>
  <si>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</si>
  <si>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</si>
  <si>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</si>
  <si>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</si>
  <si>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</si>
  <si>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</si>
  <si>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</si>
  <si>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</si>
  <si>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</si>
  <si>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</si>
  <si>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</si>
  <si>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</si>
  <si>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</si>
  <si>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</si>
  <si>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</si>
  <si>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</si>
  <si>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</si>
  <si>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</si>
  <si>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</si>
  <si>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</si>
  <si>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</si>
  <si>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</si>
  <si>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</si>
  <si>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</si>
  <si>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</si>
  <si>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</si>
  <si>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</si>
  <si>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</si>
  <si>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</si>
  <si>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</si>
  <si>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</si>
  <si>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</si>
  <si>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</si>
  <si>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</si>
  <si>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</si>
  <si>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</si>
  <si>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</si>
  <si>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</si>
  <si>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</si>
  <si>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</si>
  <si>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</si>
  <si>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</si>
  <si>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</si>
  <si>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</si>
  <si>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</si>
  <si>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</si>
  <si>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</si>
  <si>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</si>
  <si>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</si>
  <si>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</si>
  <si>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</si>
  <si>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</si>
  <si>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</si>
  <si>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</si>
  <si>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</si>
  <si>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</si>
  <si>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</si>
  <si>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</si>
  <si>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</si>
  <si>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</si>
  <si>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</si>
  <si>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</si>
  <si>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</si>
  <si>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</si>
  <si>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</si>
  <si>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</si>
  <si>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</si>
  <si>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</si>
  <si>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</si>
  <si>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</si>
  <si>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</si>
  <si>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</si>
  <si>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</si>
  <si>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</si>
  <si>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</si>
  <si>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</si>
  <si>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</si>
  <si>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</si>
  <si>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</si>
  <si>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</si>
  <si>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</si>
  <si>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</si>
  <si>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</si>
  <si>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</si>
  <si>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</si>
  <si>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</si>
  <si>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</si>
  <si>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</si>
  <si>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</si>
  <si>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</si>
  <si>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</si>
  <si>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</si>
  <si>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</si>
  <si>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</si>
  <si>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</si>
  <si>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</si>
  <si>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</si>
  <si>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</si>
  <si>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</si>
  <si>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</si>
  <si>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</si>
  <si>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</si>
  <si>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</si>
  <si>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</si>
  <si>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</si>
  <si>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</si>
  <si>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</si>
  <si>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</si>
  <si>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</si>
  <si>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</si>
  <si>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</si>
  <si>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</si>
  <si>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</si>
  <si>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</si>
  <si>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</si>
  <si>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</si>
  <si>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</si>
  <si>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</si>
  <si>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</si>
  <si>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</si>
  <si>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</si>
  <si>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</si>
  <si>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</si>
  <si>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</si>
  <si>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</si>
  <si>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</si>
  <si>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</si>
  <si>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</si>
  <si>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</si>
  <si>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</si>
  <si>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</si>
  <si>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</si>
  <si>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</si>
  <si>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</si>
  <si>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</si>
  <si>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</si>
  <si>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</si>
  <si>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</si>
  <si>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</si>
  <si>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</si>
  <si>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</si>
  <si>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</si>
  <si>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</si>
  <si>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</si>
  <si>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</si>
  <si>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</si>
  <si>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</si>
  <si>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</si>
  <si>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</si>
  <si>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</si>
  <si>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</si>
  <si>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</si>
  <si>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</si>
  <si>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</si>
  <si>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</si>
  <si>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</si>
  <si>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</si>
  <si>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</si>
  <si>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</si>
  <si>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</si>
  <si>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</si>
  <si>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</si>
  <si>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</si>
  <si>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</si>
  <si>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</si>
  <si>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</si>
  <si>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</si>
  <si>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</si>
  <si>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</si>
  <si>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</si>
  <si>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</si>
  <si>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</si>
  <si>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</si>
  <si>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</si>
  <si>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</si>
  <si>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</si>
  <si>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</si>
  <si>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</si>
  <si>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</si>
  <si>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</si>
  <si>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</si>
  <si>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</si>
  <si>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</si>
  <si>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</si>
  <si>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</si>
  <si>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</si>
  <si>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</si>
  <si>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</si>
  <si>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</si>
  <si>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</si>
  <si>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</si>
  <si>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</si>
  <si>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</si>
  <si>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</si>
  <si>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</si>
  <si>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</si>
  <si>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</si>
  <si>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</si>
  <si>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</si>
  <si>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</si>
  <si>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</si>
  <si>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</si>
  <si>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</si>
  <si>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</si>
  <si>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</si>
  <si>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</si>
  <si>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</si>
  <si>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</si>
  <si>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</si>
  <si>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</si>
  <si>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</si>
  <si>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</si>
  <si>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</si>
  <si>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</si>
  <si>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</si>
  <si>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</si>
  <si>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</si>
  <si>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</si>
  <si>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</si>
  <si>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</si>
  <si>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</si>
  <si>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</si>
  <si>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</si>
  <si>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</si>
  <si>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</si>
  <si>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</si>
  <si>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</si>
  <si>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</si>
  <si>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</si>
  <si>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</si>
  <si>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</si>
  <si>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</si>
  <si>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</si>
  <si>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</si>
  <si>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</si>
  <si>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</si>
  <si>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</si>
  <si>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</si>
  <si>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</si>
  <si>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</si>
  <si>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</si>
  <si>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</si>
  <si>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</si>
  <si>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</si>
  <si>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</si>
  <si>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</si>
  <si>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</si>
  <si>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</si>
  <si>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</si>
  <si>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</si>
  <si>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</si>
  <si>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</si>
  <si>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</si>
  <si>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</si>
  <si>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</si>
  <si>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</si>
  <si>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</si>
  <si>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</si>
  <si>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</si>
  <si>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</si>
  <si>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</si>
  <si>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</si>
  <si>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</si>
  <si>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</si>
  <si>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</si>
  <si>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</si>
  <si>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</si>
  <si>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</si>
  <si>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</si>
  <si>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</si>
  <si>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</si>
  <si>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</si>
  <si>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</si>
  <si>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</si>
  <si>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</si>
  <si>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</si>
  <si>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</si>
  <si>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</si>
  <si>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</si>
  <si>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</si>
  <si>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</si>
  <si>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</si>
  <si>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</si>
  <si>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</si>
  <si>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</si>
  <si>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</si>
  <si>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</si>
  <si>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</si>
  <si>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</si>
  <si>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</si>
  <si>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</si>
  <si>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</si>
  <si>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</si>
  <si>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</si>
  <si>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</si>
  <si>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</si>
  <si>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</si>
  <si>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</si>
  <si>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</si>
  <si>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</si>
  <si>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</si>
  <si>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</si>
  <si>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</si>
  <si>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</si>
  <si>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</si>
  <si>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</si>
  <si>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</si>
  <si>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</si>
  <si>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</si>
  <si>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</si>
  <si>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</si>
  <si>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</si>
  <si>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</si>
  <si>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</si>
  <si>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</si>
  <si>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</si>
  <si>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</si>
  <si>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</si>
  <si>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</si>
  <si>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</si>
  <si>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</si>
  <si>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</si>
  <si>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</si>
  <si>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</si>
  <si>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</si>
  <si>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</si>
  <si>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</si>
  <si>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</si>
  <si>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</si>
  <si>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</si>
  <si>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</si>
  <si>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</si>
  <si>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</si>
  <si>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</si>
  <si>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</si>
  <si>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</si>
  <si>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</si>
  <si>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</si>
  <si>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</si>
  <si>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</si>
  <si>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</si>
  <si>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</si>
  <si>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</si>
  <si>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</si>
  <si>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</si>
  <si>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</si>
  <si>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</si>
  <si>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</si>
  <si>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</si>
  <si>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</si>
  <si>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</si>
  <si>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</si>
  <si>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</si>
  <si>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</si>
  <si>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</si>
  <si>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</si>
  <si>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</si>
  <si>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</si>
  <si>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</si>
  <si>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</si>
  <si>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</si>
  <si>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</si>
  <si>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</si>
  <si>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</si>
  <si>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</si>
  <si>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</si>
  <si>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</si>
  <si>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</si>
  <si>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</si>
  <si>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</si>
  <si>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</si>
  <si>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</si>
  <si>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</si>
  <si>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</si>
  <si>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</si>
  <si>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</si>
  <si>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</si>
  <si>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</si>
  <si>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</si>
  <si>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</si>
  <si>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</si>
  <si>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</si>
  <si>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</si>
  <si>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</si>
  <si>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</si>
  <si>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</si>
  <si>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</si>
  <si>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</si>
  <si>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</si>
  <si>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</si>
  <si>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</si>
  <si>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</si>
  <si>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</si>
  <si>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</si>
  <si>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</si>
  <si>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</si>
  <si>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</si>
  <si>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</si>
  <si>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</si>
  <si>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</si>
  <si>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</si>
  <si>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</si>
  <si>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</si>
  <si>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</si>
  <si>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</si>
  <si>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</si>
  <si>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</si>
  <si>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</si>
  <si>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</si>
  <si>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</si>
  <si>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</si>
  <si>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</si>
  <si>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</si>
  <si>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</si>
  <si>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</si>
  <si>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</si>
  <si>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</si>
  <si>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</si>
  <si>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</si>
  <si>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</si>
  <si>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</si>
  <si>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</si>
  <si>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</si>
  <si>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</si>
  <si>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</si>
  <si>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</si>
  <si>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</si>
  <si>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</si>
  <si>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</si>
  <si>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</si>
  <si>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</si>
  <si>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</si>
  <si>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</si>
  <si>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</si>
  <si>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</si>
  <si>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</si>
  <si>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</si>
  <si>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</si>
  <si>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</si>
  <si>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</si>
  <si>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</si>
  <si>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</si>
  <si>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</si>
  <si>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</si>
  <si>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</si>
  <si>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</si>
  <si>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</si>
  <si>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</si>
  <si>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</si>
  <si>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</si>
  <si>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</si>
  <si>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</si>
  <si>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</si>
  <si>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</si>
  <si>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</si>
  <si>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</si>
  <si>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</si>
  <si>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</si>
  <si>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</si>
  <si>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</si>
  <si>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</si>
  <si>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</si>
  <si>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</si>
  <si>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</si>
  <si>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</si>
  <si>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</si>
  <si>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</si>
  <si>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</si>
  <si>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</si>
  <si>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</si>
  <si>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</si>
  <si>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</si>
  <si>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</si>
  <si>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</si>
  <si>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</si>
  <si>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</si>
  <si>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</si>
  <si>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</si>
  <si>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</si>
  <si>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</si>
  <si>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</si>
  <si>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</si>
  <si>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</si>
  <si>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</si>
  <si>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</si>
  <si>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</si>
  <si>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</si>
  <si>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</si>
  <si>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</si>
  <si>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</si>
  <si>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</si>
  <si>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</si>
  <si>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</si>
  <si>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</si>
  <si>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</si>
  <si>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</si>
  <si>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</si>
  <si>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</si>
  <si>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</si>
  <si>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</si>
  <si>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</si>
  <si>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</si>
  <si>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</si>
  <si>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</si>
  <si>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</si>
  <si>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</si>
  <si>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</si>
  <si>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</si>
  <si>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</si>
  <si>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</si>
  <si>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</si>
  <si>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</si>
  <si>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</si>
  <si>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</si>
  <si>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</si>
  <si>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</si>
  <si>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</si>
  <si>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</si>
  <si>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</si>
  <si>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</si>
  <si>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</si>
  <si>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</si>
  <si>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</si>
  <si>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</si>
  <si>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</si>
  <si>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</si>
  <si>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</si>
  <si>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</si>
  <si>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</si>
  <si>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</si>
  <si>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</si>
  <si>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</si>
  <si>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</si>
  <si>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</si>
  <si>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</si>
  <si>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</si>
  <si>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</si>
  <si>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</si>
  <si>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</si>
  <si>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</si>
  <si>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</si>
  <si>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</si>
  <si>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</si>
  <si>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</si>
  <si>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</si>
  <si>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</si>
  <si>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</si>
  <si>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</si>
  <si>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</si>
  <si>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</si>
  <si>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</si>
  <si>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</si>
  <si>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</si>
  <si>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</si>
  <si>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</si>
  <si>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</si>
  <si>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</si>
  <si>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</si>
  <si>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</si>
  <si>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</si>
  <si>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</si>
  <si>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</si>
  <si>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ATENCION INTEGRAL Y DESARROLLO INFANTIL A LA PRIMERA INFANCIA.  ESTRATEGIA DE CERO A SIEMPRE  CDI INSTITUCIONAL</t>
  </si>
  <si>
    <t>120/2020</t>
  </si>
  <si>
    <t>GLADYS AZALIA DE LA CANDELARIA GUTIERREZ CERCHIARO</t>
  </si>
  <si>
    <t>7294960  3167423981</t>
  </si>
  <si>
    <t>Carrera 4 No 5-24</t>
  </si>
  <si>
    <t>Ccra 24 No 11-22</t>
  </si>
  <si>
    <t>funamiyceroasiempre@hotmail.com</t>
  </si>
  <si>
    <t>265-2008</t>
  </si>
  <si>
    <t>060-2008</t>
  </si>
  <si>
    <t>205-2007</t>
  </si>
  <si>
    <t>135-2008</t>
  </si>
  <si>
    <t>027-2009</t>
  </si>
  <si>
    <t>189-2009</t>
  </si>
  <si>
    <t>070-2009</t>
  </si>
  <si>
    <t>064-2010</t>
  </si>
  <si>
    <t>338-2009</t>
  </si>
  <si>
    <t>097-2011</t>
  </si>
  <si>
    <t>159-2012</t>
  </si>
  <si>
    <t>026-2012</t>
  </si>
  <si>
    <t>014-2012</t>
  </si>
  <si>
    <t>354-2012</t>
  </si>
  <si>
    <t>353-2012</t>
  </si>
  <si>
    <t>167-2012</t>
  </si>
  <si>
    <t>136-2014</t>
  </si>
  <si>
    <t>328-2014</t>
  </si>
  <si>
    <t>180-2016</t>
  </si>
  <si>
    <t>100-2016</t>
  </si>
  <si>
    <t>336-2014</t>
  </si>
  <si>
    <t>362-2015</t>
  </si>
  <si>
    <t>378-2015</t>
  </si>
  <si>
    <t>102-2015</t>
  </si>
  <si>
    <t>400-2016</t>
  </si>
  <si>
    <t>248-2016</t>
  </si>
  <si>
    <t>480-2016</t>
  </si>
  <si>
    <t>481-2016</t>
  </si>
  <si>
    <t>20-669-2016</t>
  </si>
  <si>
    <t>20-386-2017</t>
  </si>
  <si>
    <t>20-302-2018</t>
  </si>
  <si>
    <t>20-410-2017</t>
  </si>
  <si>
    <t>20-295-2018</t>
  </si>
  <si>
    <t>574-2016</t>
  </si>
  <si>
    <t>323-2016</t>
  </si>
  <si>
    <t>195-2018</t>
  </si>
  <si>
    <t>560-2016</t>
  </si>
  <si>
    <t>280-2019</t>
  </si>
  <si>
    <t>ALIMENTACION ESCOLAR</t>
  </si>
  <si>
    <t>RECUPERACION NUTRICIONAL AMBULATORIA</t>
  </si>
  <si>
    <t>ALIMENTACION PREPARADA A USUARIOS CON DNT PROTEICO CALORICA LEVE CON NBI</t>
  </si>
  <si>
    <t>COMPLEMENTACION ALIEMNTARIA AL ESCOLAR Y ADOSLESCENTE</t>
  </si>
  <si>
    <t>RESTAURANTES ESCOLARES A  LA NIÑEZ Y ADOLESCENTES</t>
  </si>
  <si>
    <t>ALIMENTACION ESCOLARY ADOLESCENTE</t>
  </si>
  <si>
    <t>ATENCION INTEGRAL A LA PRIMERA INFNACIA MEDIO FAMILIAR</t>
  </si>
  <si>
    <t>ATENCION INTEGRAL A LA  PRIMERA INFANCIA MEDIO FAMILIAR</t>
  </si>
  <si>
    <t>ATENCION INTEGRAL A LA PRIMERA INFANCIA MEDIO FAMILIAR</t>
  </si>
  <si>
    <t>ATENCION INTEGRAL A LAPRIMERA INFANCIA MEDIO FAMILIAR</t>
  </si>
  <si>
    <t>MODALIDAD PROPIA E INTERCULTURAL</t>
  </si>
  <si>
    <t>ATECION INTEGRAL A LA PRIMERA INFANCIA  CDI INSTITUCIONAL CON Y SIN ARRIENDO</t>
  </si>
  <si>
    <t>ATENCION INTEGRAL A LA PRIMERA INFNACIA CDI INSTITUCIONAL CON Y SIN ARRIENDO</t>
  </si>
  <si>
    <t>ATENCION INTEGRAL A LA PRIMERA INFANCIA CDI INSTITUCIONAL CON Y SIN ARRIENDO</t>
  </si>
  <si>
    <t xml:space="preserve"> COATENCION INTEGRAL A LA PRIMERA INFANCIA CDI INSTITUCIONAL</t>
  </si>
  <si>
    <t>ATENCION INTEGRAL A LA PRIMERA INFANCIA CDI INSTITUCIONAL  SIN ARRIENDO</t>
  </si>
  <si>
    <t>ATENCION INTEGRAL A LA  PRIMERA INFANCIA MEDIO FAMILIAR CON ARRIENDO</t>
  </si>
  <si>
    <t>ATENCION INTEGRAL A LA PRIMERA INFANCIA CDI INSTITUCIONAL SIN ARRIENDO</t>
  </si>
  <si>
    <t>094</t>
  </si>
  <si>
    <t>252-219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</si>
  <si>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</si>
  <si>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2021-44-10001191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</si>
</sst>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85" zoomScaleNormal="85"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2742</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825001140</v>
      </c>
      <c r="C20" s="5"/>
      <c r="D20" s="73"/>
      <c r="E20" s="5"/>
      <c r="F20" s="5"/>
      <c r="G20" s="5"/>
      <c r="H20" s="243"/>
      <c r="I20" s="149" t="s">
        <v>1154</v>
      </c>
      <c r="J20" s="150" t="s">
        <v>699</v>
      </c>
      <c r="K20" s="151">
        <v>1662729330</v>
      </c>
      <c r="L20" s="152"/>
      <c r="M20" s="152">
        <v>44561</v>
      </c>
      <c r="N20" s="135">
        <f>+(M20-L20)/30</f>
        <v>1485.3666666666666</v>
      </c>
      <c r="O20" s="138"/>
      <c r="U20" s="134"/>
      <c r="V20" s="105">
        <f ca="1">NOW()</f>
        <v>44202.578277314817</v>
      </c>
      <c r="W20" s="105">
        <f ca="1">NOW()</f>
        <v>44202.578277314817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AMIGOS POR LA INFANCIA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2741</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2685</v>
      </c>
      <c r="E48" s="145">
        <v>39136</v>
      </c>
      <c r="F48" s="145">
        <v>39263</v>
      </c>
      <c r="G48" s="160">
        <f>IF(AND(E48&lt;&gt;"",F48&lt;&gt;""),((F48-E48)/30),"")</f>
        <v>4.2333333333333334</v>
      </c>
      <c r="H48" s="114" t="s">
        <v>2721</v>
      </c>
      <c r="I48" s="113" t="s">
        <v>1154</v>
      </c>
      <c r="J48" s="113" t="s">
        <v>706</v>
      </c>
      <c r="K48" s="116">
        <v>78242000</v>
      </c>
      <c r="L48" s="115" t="s">
        <v>1148</v>
      </c>
      <c r="M48" s="117"/>
      <c r="N48" s="115"/>
      <c r="O48" s="115" t="s">
        <v>1148</v>
      </c>
      <c r="P48" s="78"/>
    </row>
    <row r="49" spans="1:16" s="6" customFormat="1" ht="24.75" customHeight="1" x14ac:dyDescent="0.25">
      <c r="A49" s="143">
        <v>2</v>
      </c>
      <c r="B49" s="111" t="s">
        <v>2665</v>
      </c>
      <c r="C49" s="112" t="s">
        <v>31</v>
      </c>
      <c r="D49" s="110" t="s">
        <v>2684</v>
      </c>
      <c r="E49" s="145">
        <v>39468</v>
      </c>
      <c r="F49" s="145">
        <v>39782</v>
      </c>
      <c r="G49" s="160">
        <f t="shared" ref="G49:G50" si="2">IF(AND(E49&lt;&gt;"",F49&lt;&gt;""),((F49-E49)/30),"")</f>
        <v>10.466666666666667</v>
      </c>
      <c r="H49" s="122" t="s">
        <v>2721</v>
      </c>
      <c r="I49" s="113" t="s">
        <v>1154</v>
      </c>
      <c r="J49" s="113" t="s">
        <v>706</v>
      </c>
      <c r="K49" s="116">
        <v>143184000</v>
      </c>
      <c r="L49" s="115" t="s">
        <v>1148</v>
      </c>
      <c r="M49" s="117"/>
      <c r="N49" s="115"/>
      <c r="O49" s="115" t="s">
        <v>1148</v>
      </c>
      <c r="P49" s="78"/>
    </row>
    <row r="50" spans="1:16" s="6" customFormat="1" ht="24.75" customHeight="1" x14ac:dyDescent="0.25">
      <c r="A50" s="143">
        <v>3</v>
      </c>
      <c r="B50" s="111" t="s">
        <v>2665</v>
      </c>
      <c r="C50" s="112" t="s">
        <v>31</v>
      </c>
      <c r="D50" s="110" t="s">
        <v>2683</v>
      </c>
      <c r="E50" s="145">
        <v>39570</v>
      </c>
      <c r="F50" s="145">
        <v>39813</v>
      </c>
      <c r="G50" s="160">
        <f t="shared" si="2"/>
        <v>8.1</v>
      </c>
      <c r="H50" s="122" t="s">
        <v>2722</v>
      </c>
      <c r="I50" s="113" t="s">
        <v>1154</v>
      </c>
      <c r="J50" s="113" t="s">
        <v>706</v>
      </c>
      <c r="K50" s="116">
        <v>65136000</v>
      </c>
      <c r="L50" s="115" t="s">
        <v>1148</v>
      </c>
      <c r="M50" s="117"/>
      <c r="N50" s="115"/>
      <c r="O50" s="115" t="s">
        <v>1148</v>
      </c>
      <c r="P50" s="78"/>
    </row>
    <row r="51" spans="1:16" s="6" customFormat="1" ht="24.75" customHeight="1" outlineLevel="1" x14ac:dyDescent="0.25">
      <c r="A51" s="143">
        <v>4</v>
      </c>
      <c r="B51" s="111" t="s">
        <v>2665</v>
      </c>
      <c r="C51" s="112" t="s">
        <v>31</v>
      </c>
      <c r="D51" s="110" t="s">
        <v>2686</v>
      </c>
      <c r="E51" s="145">
        <v>39449</v>
      </c>
      <c r="F51" s="145">
        <v>39813</v>
      </c>
      <c r="G51" s="160">
        <f t="shared" ref="G51:G107" si="3">IF(AND(E51&lt;&gt;"",F51&lt;&gt;""),((F51-E51)/30),"")</f>
        <v>12.133333333333333</v>
      </c>
      <c r="H51" s="122" t="s">
        <v>2723</v>
      </c>
      <c r="I51" s="113" t="s">
        <v>1154</v>
      </c>
      <c r="J51" s="113" t="s">
        <v>706</v>
      </c>
      <c r="K51" s="123">
        <v>440009813</v>
      </c>
      <c r="L51" s="115" t="s">
        <v>1148</v>
      </c>
      <c r="M51" s="117"/>
      <c r="N51" s="115"/>
      <c r="O51" s="115" t="s">
        <v>1148</v>
      </c>
      <c r="P51" s="78"/>
    </row>
    <row r="52" spans="1:16" s="7" customFormat="1" ht="24.75" customHeight="1" outlineLevel="1" x14ac:dyDescent="0.25">
      <c r="A52" s="144">
        <v>5</v>
      </c>
      <c r="B52" s="111" t="s">
        <v>2665</v>
      </c>
      <c r="C52" s="112" t="s">
        <v>31</v>
      </c>
      <c r="D52" s="110" t="s">
        <v>2687</v>
      </c>
      <c r="E52" s="145">
        <v>39841</v>
      </c>
      <c r="F52" s="145">
        <v>40178</v>
      </c>
      <c r="G52" s="160">
        <f t="shared" si="3"/>
        <v>11.233333333333333</v>
      </c>
      <c r="H52" s="119" t="s">
        <v>2723</v>
      </c>
      <c r="I52" s="113" t="s">
        <v>1154</v>
      </c>
      <c r="J52" s="113" t="s">
        <v>706</v>
      </c>
      <c r="K52" s="123">
        <v>472333680</v>
      </c>
      <c r="L52" s="115" t="s">
        <v>1148</v>
      </c>
      <c r="M52" s="117"/>
      <c r="N52" s="115"/>
      <c r="O52" s="115" t="s">
        <v>1148</v>
      </c>
      <c r="P52" s="79"/>
    </row>
    <row r="53" spans="1:16" s="7" customFormat="1" ht="24.75" customHeight="1" outlineLevel="1" x14ac:dyDescent="0.25">
      <c r="A53" s="144">
        <v>6</v>
      </c>
      <c r="B53" s="111" t="s">
        <v>2665</v>
      </c>
      <c r="C53" s="112" t="s">
        <v>31</v>
      </c>
      <c r="D53" s="110" t="s">
        <v>2688</v>
      </c>
      <c r="E53" s="145">
        <v>39853</v>
      </c>
      <c r="F53" s="145">
        <v>40178</v>
      </c>
      <c r="G53" s="160">
        <f t="shared" si="3"/>
        <v>10.833333333333334</v>
      </c>
      <c r="H53" s="119" t="s">
        <v>2724</v>
      </c>
      <c r="I53" s="113" t="s">
        <v>1154</v>
      </c>
      <c r="J53" s="113" t="s">
        <v>706</v>
      </c>
      <c r="K53" s="116">
        <v>156748800</v>
      </c>
      <c r="L53" s="115" t="s">
        <v>1148</v>
      </c>
      <c r="M53" s="117"/>
      <c r="N53" s="115"/>
      <c r="O53" s="115" t="s">
        <v>1148</v>
      </c>
      <c r="P53" s="79"/>
    </row>
    <row r="54" spans="1:16" s="7" customFormat="1" ht="24.75" customHeight="1" outlineLevel="1" x14ac:dyDescent="0.25">
      <c r="A54" s="144">
        <v>7</v>
      </c>
      <c r="B54" s="111" t="s">
        <v>2665</v>
      </c>
      <c r="C54" s="112" t="s">
        <v>31</v>
      </c>
      <c r="D54" s="110" t="s">
        <v>2689</v>
      </c>
      <c r="E54" s="145">
        <v>40129</v>
      </c>
      <c r="F54" s="145">
        <v>40512</v>
      </c>
      <c r="G54" s="160">
        <f t="shared" si="3"/>
        <v>12.766666666666667</v>
      </c>
      <c r="H54" s="122" t="s">
        <v>2725</v>
      </c>
      <c r="I54" s="113" t="s">
        <v>1154</v>
      </c>
      <c r="J54" s="113" t="s">
        <v>706</v>
      </c>
      <c r="K54" s="118">
        <v>186912000</v>
      </c>
      <c r="L54" s="115" t="s">
        <v>1148</v>
      </c>
      <c r="M54" s="117"/>
      <c r="N54" s="115"/>
      <c r="O54" s="115" t="s">
        <v>1148</v>
      </c>
      <c r="P54" s="79"/>
    </row>
    <row r="55" spans="1:16" s="7" customFormat="1" ht="24.75" customHeight="1" outlineLevel="1" x14ac:dyDescent="0.25">
      <c r="A55" s="144">
        <v>8</v>
      </c>
      <c r="B55" s="111" t="s">
        <v>2665</v>
      </c>
      <c r="C55" s="112" t="s">
        <v>31</v>
      </c>
      <c r="D55" s="110" t="s">
        <v>2690</v>
      </c>
      <c r="E55" s="145">
        <v>40191</v>
      </c>
      <c r="F55" s="145">
        <v>40543</v>
      </c>
      <c r="G55" s="160">
        <f t="shared" si="3"/>
        <v>11.733333333333333</v>
      </c>
      <c r="H55" s="122" t="s">
        <v>2723</v>
      </c>
      <c r="I55" s="113" t="s">
        <v>1154</v>
      </c>
      <c r="J55" s="113" t="s">
        <v>706</v>
      </c>
      <c r="K55" s="118">
        <v>491400000</v>
      </c>
      <c r="L55" s="115" t="s">
        <v>1148</v>
      </c>
      <c r="M55" s="117"/>
      <c r="N55" s="115"/>
      <c r="O55" s="115" t="s">
        <v>1148</v>
      </c>
      <c r="P55" s="79"/>
    </row>
    <row r="56" spans="1:16" s="7" customFormat="1" ht="24.75" customHeight="1" outlineLevel="1" x14ac:dyDescent="0.25">
      <c r="A56" s="144">
        <v>9</v>
      </c>
      <c r="B56" s="122" t="s">
        <v>2665</v>
      </c>
      <c r="C56" s="124" t="s">
        <v>31</v>
      </c>
      <c r="D56" s="110" t="s">
        <v>2691</v>
      </c>
      <c r="E56" s="145">
        <v>40211</v>
      </c>
      <c r="F56" s="145">
        <v>40512</v>
      </c>
      <c r="G56" s="160">
        <f t="shared" si="3"/>
        <v>10.033333333333333</v>
      </c>
      <c r="H56" s="114" t="s">
        <v>2724</v>
      </c>
      <c r="I56" s="113" t="s">
        <v>1154</v>
      </c>
      <c r="J56" s="113" t="s">
        <v>706</v>
      </c>
      <c r="K56" s="118">
        <v>572623956</v>
      </c>
      <c r="L56" s="115" t="s">
        <v>1148</v>
      </c>
      <c r="M56" s="117"/>
      <c r="N56" s="115"/>
      <c r="O56" s="115" t="s">
        <v>1148</v>
      </c>
      <c r="P56" s="79"/>
    </row>
    <row r="57" spans="1:16" s="7" customFormat="1" ht="24.75" customHeight="1" outlineLevel="1" x14ac:dyDescent="0.25">
      <c r="A57" s="144">
        <v>10</v>
      </c>
      <c r="B57" s="122" t="s">
        <v>2665</v>
      </c>
      <c r="C57" s="124" t="s">
        <v>31</v>
      </c>
      <c r="D57" s="63" t="s">
        <v>2692</v>
      </c>
      <c r="E57" s="145">
        <v>40550</v>
      </c>
      <c r="F57" s="145">
        <v>40904</v>
      </c>
      <c r="G57" s="160">
        <f t="shared" si="3"/>
        <v>11.8</v>
      </c>
      <c r="H57" s="64" t="s">
        <v>2723</v>
      </c>
      <c r="I57" s="63" t="s">
        <v>1154</v>
      </c>
      <c r="J57" s="63" t="s">
        <v>706</v>
      </c>
      <c r="K57" s="66">
        <v>506001600</v>
      </c>
      <c r="L57" s="65" t="s">
        <v>1148</v>
      </c>
      <c r="M57" s="67"/>
      <c r="N57" s="65"/>
      <c r="O57" s="65" t="s">
        <v>1148</v>
      </c>
      <c r="P57" s="79"/>
    </row>
    <row r="58" spans="1:16" s="7" customFormat="1" ht="24.75" customHeight="1" outlineLevel="1" x14ac:dyDescent="0.25">
      <c r="A58" s="144">
        <v>11</v>
      </c>
      <c r="B58" s="122" t="s">
        <v>2665</v>
      </c>
      <c r="C58" s="124" t="s">
        <v>31</v>
      </c>
      <c r="D58" s="63" t="s">
        <v>2693</v>
      </c>
      <c r="E58" s="145">
        <v>40939</v>
      </c>
      <c r="F58" s="145">
        <v>41274</v>
      </c>
      <c r="G58" s="160">
        <f t="shared" si="3"/>
        <v>11.166666666666666</v>
      </c>
      <c r="H58" s="64" t="s">
        <v>2732</v>
      </c>
      <c r="I58" s="63" t="s">
        <v>1154</v>
      </c>
      <c r="J58" s="63" t="s">
        <v>706</v>
      </c>
      <c r="K58" s="66">
        <v>2598957420</v>
      </c>
      <c r="L58" s="65" t="s">
        <v>1148</v>
      </c>
      <c r="M58" s="67"/>
      <c r="N58" s="65"/>
      <c r="O58" s="65" t="s">
        <v>1148</v>
      </c>
      <c r="P58" s="79"/>
    </row>
    <row r="59" spans="1:16" s="7" customFormat="1" ht="24.75" customHeight="1" outlineLevel="1" x14ac:dyDescent="0.25">
      <c r="A59" s="144">
        <v>12</v>
      </c>
      <c r="B59" s="122" t="s">
        <v>2665</v>
      </c>
      <c r="C59" s="124" t="s">
        <v>31</v>
      </c>
      <c r="D59" s="63" t="s">
        <v>2694</v>
      </c>
      <c r="E59" s="145">
        <v>40918</v>
      </c>
      <c r="F59" s="145">
        <v>41274</v>
      </c>
      <c r="G59" s="160">
        <f t="shared" si="3"/>
        <v>11.866666666666667</v>
      </c>
      <c r="H59" s="64" t="s">
        <v>2723</v>
      </c>
      <c r="I59" s="63" t="s">
        <v>1154</v>
      </c>
      <c r="J59" s="63" t="s">
        <v>706</v>
      </c>
      <c r="K59" s="66">
        <v>521164800</v>
      </c>
      <c r="L59" s="65" t="s">
        <v>1148</v>
      </c>
      <c r="M59" s="67"/>
      <c r="N59" s="65"/>
      <c r="O59" s="65" t="s">
        <v>1148</v>
      </c>
      <c r="P59" s="79"/>
    </row>
    <row r="60" spans="1:16" s="7" customFormat="1" ht="24.75" customHeight="1" outlineLevel="1" x14ac:dyDescent="0.25">
      <c r="A60" s="144">
        <v>13</v>
      </c>
      <c r="B60" s="122" t="s">
        <v>2665</v>
      </c>
      <c r="C60" s="124" t="s">
        <v>31</v>
      </c>
      <c r="D60" s="63" t="s">
        <v>2695</v>
      </c>
      <c r="E60" s="145">
        <v>41178</v>
      </c>
      <c r="F60" s="145">
        <v>41243</v>
      </c>
      <c r="G60" s="160">
        <f t="shared" si="3"/>
        <v>2.1666666666666665</v>
      </c>
      <c r="H60" s="64" t="s">
        <v>2726</v>
      </c>
      <c r="I60" s="63" t="s">
        <v>1154</v>
      </c>
      <c r="J60" s="63" t="s">
        <v>706</v>
      </c>
      <c r="K60" s="66">
        <v>6842684745</v>
      </c>
      <c r="L60" s="65" t="s">
        <v>1148</v>
      </c>
      <c r="M60" s="67"/>
      <c r="N60" s="65"/>
      <c r="O60" s="65" t="s">
        <v>1148</v>
      </c>
      <c r="P60" s="79"/>
    </row>
    <row r="61" spans="1:16" s="7" customFormat="1" ht="24.75" customHeight="1" outlineLevel="1" x14ac:dyDescent="0.25">
      <c r="A61" s="144">
        <v>14</v>
      </c>
      <c r="B61" s="122" t="s">
        <v>2665</v>
      </c>
      <c r="C61" s="124" t="s">
        <v>31</v>
      </c>
      <c r="D61" s="63" t="s">
        <v>2696</v>
      </c>
      <c r="E61" s="145">
        <v>41246</v>
      </c>
      <c r="F61" s="145">
        <v>41985</v>
      </c>
      <c r="G61" s="160">
        <f t="shared" si="3"/>
        <v>24.633333333333333</v>
      </c>
      <c r="H61" s="64" t="s">
        <v>2732</v>
      </c>
      <c r="I61" s="63" t="s">
        <v>1154</v>
      </c>
      <c r="J61" s="63" t="s">
        <v>706</v>
      </c>
      <c r="K61" s="66">
        <v>8720192165</v>
      </c>
      <c r="L61" s="65" t="s">
        <v>1148</v>
      </c>
      <c r="M61" s="67"/>
      <c r="N61" s="65"/>
      <c r="O61" s="65" t="s">
        <v>26</v>
      </c>
      <c r="P61" s="79"/>
    </row>
    <row r="62" spans="1:16" s="7" customFormat="1" ht="24.75" customHeight="1" outlineLevel="1" x14ac:dyDescent="0.25">
      <c r="A62" s="144">
        <v>15</v>
      </c>
      <c r="B62" s="122" t="s">
        <v>2665</v>
      </c>
      <c r="C62" s="124" t="s">
        <v>31</v>
      </c>
      <c r="D62" s="63" t="s">
        <v>2697</v>
      </c>
      <c r="E62" s="145">
        <v>41246</v>
      </c>
      <c r="F62" s="145">
        <v>41988</v>
      </c>
      <c r="G62" s="160">
        <f t="shared" si="3"/>
        <v>24.733333333333334</v>
      </c>
      <c r="H62" s="64" t="s">
        <v>2727</v>
      </c>
      <c r="I62" s="63" t="s">
        <v>1154</v>
      </c>
      <c r="J62" s="63" t="s">
        <v>706</v>
      </c>
      <c r="K62" s="66">
        <v>1967517250</v>
      </c>
      <c r="L62" s="65" t="s">
        <v>1148</v>
      </c>
      <c r="M62" s="67"/>
      <c r="N62" s="65"/>
      <c r="O62" s="65" t="s">
        <v>1148</v>
      </c>
      <c r="P62" s="79"/>
    </row>
    <row r="63" spans="1:16" s="7" customFormat="1" ht="24.75" customHeight="1" outlineLevel="1" x14ac:dyDescent="0.25">
      <c r="A63" s="144">
        <v>16</v>
      </c>
      <c r="B63" s="122" t="s">
        <v>2665</v>
      </c>
      <c r="C63" s="124" t="s">
        <v>31</v>
      </c>
      <c r="D63" s="63" t="s">
        <v>2698</v>
      </c>
      <c r="E63" s="145">
        <v>41285</v>
      </c>
      <c r="F63" s="145">
        <v>41639</v>
      </c>
      <c r="G63" s="160">
        <f t="shared" si="3"/>
        <v>11.8</v>
      </c>
      <c r="H63" s="64" t="s">
        <v>2723</v>
      </c>
      <c r="I63" s="63" t="s">
        <v>1154</v>
      </c>
      <c r="J63" s="63" t="s">
        <v>706</v>
      </c>
      <c r="K63" s="66">
        <v>389391287</v>
      </c>
      <c r="L63" s="65" t="s">
        <v>1148</v>
      </c>
      <c r="M63" s="67"/>
      <c r="N63" s="65"/>
      <c r="O63" s="65" t="s">
        <v>1148</v>
      </c>
      <c r="P63" s="79"/>
    </row>
    <row r="64" spans="1:16" s="7" customFormat="1" ht="24.75" customHeight="1" outlineLevel="1" x14ac:dyDescent="0.25">
      <c r="A64" s="144">
        <v>17</v>
      </c>
      <c r="B64" s="122" t="s">
        <v>2665</v>
      </c>
      <c r="C64" s="124" t="s">
        <v>31</v>
      </c>
      <c r="D64" s="63" t="s">
        <v>2699</v>
      </c>
      <c r="E64" s="145">
        <v>41661</v>
      </c>
      <c r="F64" s="145">
        <v>42004</v>
      </c>
      <c r="G64" s="160">
        <f t="shared" si="3"/>
        <v>11.433333333333334</v>
      </c>
      <c r="H64" s="64" t="s">
        <v>2723</v>
      </c>
      <c r="I64" s="63" t="s">
        <v>1154</v>
      </c>
      <c r="J64" s="63" t="s">
        <v>706</v>
      </c>
      <c r="K64" s="66">
        <v>243264000</v>
      </c>
      <c r="L64" s="65" t="s">
        <v>1148</v>
      </c>
      <c r="M64" s="67"/>
      <c r="N64" s="65"/>
      <c r="O64" s="65" t="s">
        <v>1148</v>
      </c>
      <c r="P64" s="79"/>
    </row>
    <row r="65" spans="1:16" s="7" customFormat="1" ht="24.75" customHeight="1" outlineLevel="1" x14ac:dyDescent="0.25">
      <c r="A65" s="144">
        <v>18</v>
      </c>
      <c r="B65" s="122" t="s">
        <v>2665</v>
      </c>
      <c r="C65" s="124" t="s">
        <v>31</v>
      </c>
      <c r="D65" s="63" t="s">
        <v>2700</v>
      </c>
      <c r="E65" s="145">
        <v>42005</v>
      </c>
      <c r="F65" s="145">
        <v>42278</v>
      </c>
      <c r="G65" s="160">
        <f t="shared" si="3"/>
        <v>9.1</v>
      </c>
      <c r="H65" s="64" t="s">
        <v>2723</v>
      </c>
      <c r="I65" s="63" t="s">
        <v>1154</v>
      </c>
      <c r="J65" s="63" t="s">
        <v>706</v>
      </c>
      <c r="K65" s="66">
        <v>612288738</v>
      </c>
      <c r="L65" s="65" t="s">
        <v>1148</v>
      </c>
      <c r="M65" s="67"/>
      <c r="N65" s="65"/>
      <c r="O65" s="65" t="s">
        <v>1148</v>
      </c>
      <c r="P65" s="79"/>
    </row>
    <row r="66" spans="1:16" s="7" customFormat="1" ht="24.75" customHeight="1" outlineLevel="1" x14ac:dyDescent="0.25">
      <c r="A66" s="144">
        <v>19</v>
      </c>
      <c r="B66" s="122" t="s">
        <v>2665</v>
      </c>
      <c r="C66" s="124" t="s">
        <v>31</v>
      </c>
      <c r="D66" s="63" t="s">
        <v>2702</v>
      </c>
      <c r="E66" s="145">
        <v>42403</v>
      </c>
      <c r="F66" s="145">
        <v>42521</v>
      </c>
      <c r="G66" s="160">
        <f t="shared" si="3"/>
        <v>3.9333333333333331</v>
      </c>
      <c r="H66" s="122" t="s">
        <v>2727</v>
      </c>
      <c r="I66" s="63" t="s">
        <v>1154</v>
      </c>
      <c r="J66" s="63" t="s">
        <v>706</v>
      </c>
      <c r="K66" s="66">
        <v>553070190</v>
      </c>
      <c r="L66" s="65" t="s">
        <v>1148</v>
      </c>
      <c r="M66" s="67"/>
      <c r="N66" s="65"/>
      <c r="O66" s="65" t="s">
        <v>1148</v>
      </c>
      <c r="P66" s="79"/>
    </row>
    <row r="67" spans="1:16" s="7" customFormat="1" ht="24.75" customHeight="1" outlineLevel="1" x14ac:dyDescent="0.25">
      <c r="A67" s="144">
        <v>20</v>
      </c>
      <c r="B67" s="122" t="s">
        <v>2665</v>
      </c>
      <c r="C67" s="124" t="s">
        <v>31</v>
      </c>
      <c r="D67" s="63" t="s">
        <v>2701</v>
      </c>
      <c r="E67" s="145">
        <v>42307</v>
      </c>
      <c r="F67" s="145">
        <v>42369</v>
      </c>
      <c r="G67" s="160">
        <f t="shared" si="3"/>
        <v>2.0666666666666669</v>
      </c>
      <c r="H67" s="64" t="s">
        <v>2723</v>
      </c>
      <c r="I67" s="63" t="s">
        <v>1154</v>
      </c>
      <c r="J67" s="63" t="s">
        <v>697</v>
      </c>
      <c r="K67" s="66">
        <v>2431440000</v>
      </c>
      <c r="L67" s="65" t="s">
        <v>1148</v>
      </c>
      <c r="M67" s="67"/>
      <c r="N67" s="65"/>
      <c r="O67" s="65" t="s">
        <v>1148</v>
      </c>
      <c r="P67" s="79"/>
    </row>
    <row r="68" spans="1:16" s="7" customFormat="1" ht="24.75" customHeight="1" outlineLevel="1" x14ac:dyDescent="0.25">
      <c r="A68" s="144">
        <v>21</v>
      </c>
      <c r="B68" s="122" t="s">
        <v>2665</v>
      </c>
      <c r="C68" s="124" t="s">
        <v>31</v>
      </c>
      <c r="D68" s="63" t="s">
        <v>2703</v>
      </c>
      <c r="E68" s="145">
        <v>41985</v>
      </c>
      <c r="F68" s="145">
        <v>42369</v>
      </c>
      <c r="G68" s="160">
        <f t="shared" si="3"/>
        <v>12.8</v>
      </c>
      <c r="H68" s="64" t="s">
        <v>2733</v>
      </c>
      <c r="I68" s="63" t="s">
        <v>1154</v>
      </c>
      <c r="J68" s="63" t="s">
        <v>706</v>
      </c>
      <c r="K68" s="66">
        <v>2102184528</v>
      </c>
      <c r="L68" s="65" t="s">
        <v>1148</v>
      </c>
      <c r="M68" s="67"/>
      <c r="N68" s="65"/>
      <c r="O68" s="65" t="s">
        <v>26</v>
      </c>
      <c r="P68" s="79"/>
    </row>
    <row r="69" spans="1:16" s="7" customFormat="1" ht="24.75" customHeight="1" outlineLevel="1" x14ac:dyDescent="0.25">
      <c r="A69" s="144">
        <v>22</v>
      </c>
      <c r="B69" s="122" t="s">
        <v>2665</v>
      </c>
      <c r="C69" s="124" t="s">
        <v>31</v>
      </c>
      <c r="D69" s="63" t="s">
        <v>2704</v>
      </c>
      <c r="E69" s="145">
        <v>41996</v>
      </c>
      <c r="F69" s="145">
        <v>42369</v>
      </c>
      <c r="G69" s="160">
        <f t="shared" si="3"/>
        <v>12.433333333333334</v>
      </c>
      <c r="H69" s="64" t="s">
        <v>2738</v>
      </c>
      <c r="I69" s="63" t="s">
        <v>1154</v>
      </c>
      <c r="J69" s="63" t="s">
        <v>699</v>
      </c>
      <c r="K69" s="66">
        <v>878799728</v>
      </c>
      <c r="L69" s="65" t="s">
        <v>1148</v>
      </c>
      <c r="M69" s="67"/>
      <c r="N69" s="65"/>
      <c r="O69" s="65" t="s">
        <v>1148</v>
      </c>
      <c r="P69" s="79"/>
    </row>
    <row r="70" spans="1:16" s="7" customFormat="1" ht="24.75" customHeight="1" outlineLevel="1" x14ac:dyDescent="0.25">
      <c r="A70" s="144">
        <v>23</v>
      </c>
      <c r="B70" s="122" t="s">
        <v>2665</v>
      </c>
      <c r="C70" s="124" t="s">
        <v>31</v>
      </c>
      <c r="D70" s="63" t="s">
        <v>2705</v>
      </c>
      <c r="E70" s="145">
        <v>41999</v>
      </c>
      <c r="F70" s="145">
        <v>42369</v>
      </c>
      <c r="G70" s="160">
        <f t="shared" si="3"/>
        <v>12.333333333333334</v>
      </c>
      <c r="H70" s="64" t="s">
        <v>2738</v>
      </c>
      <c r="I70" s="63" t="s">
        <v>1154</v>
      </c>
      <c r="J70" s="63" t="s">
        <v>704</v>
      </c>
      <c r="K70" s="66">
        <v>897787094</v>
      </c>
      <c r="L70" s="65" t="s">
        <v>1148</v>
      </c>
      <c r="M70" s="67"/>
      <c r="N70" s="65"/>
      <c r="O70" s="65" t="s">
        <v>1148</v>
      </c>
      <c r="P70" s="79"/>
    </row>
    <row r="71" spans="1:16" s="7" customFormat="1" ht="24.75" customHeight="1" outlineLevel="1" x14ac:dyDescent="0.25">
      <c r="A71" s="144">
        <v>24</v>
      </c>
      <c r="B71" s="122" t="s">
        <v>2665</v>
      </c>
      <c r="C71" s="124" t="s">
        <v>31</v>
      </c>
      <c r="D71" s="63" t="s">
        <v>2706</v>
      </c>
      <c r="E71" s="145">
        <v>42060</v>
      </c>
      <c r="F71" s="145">
        <v>42369</v>
      </c>
      <c r="G71" s="160">
        <f t="shared" si="3"/>
        <v>10.3</v>
      </c>
      <c r="H71" s="64" t="s">
        <v>2728</v>
      </c>
      <c r="I71" s="63" t="s">
        <v>1154</v>
      </c>
      <c r="J71" s="63" t="s">
        <v>706</v>
      </c>
      <c r="K71" s="66">
        <v>1240109045</v>
      </c>
      <c r="L71" s="65" t="s">
        <v>1148</v>
      </c>
      <c r="M71" s="67"/>
      <c r="N71" s="65"/>
      <c r="O71" s="65" t="s">
        <v>1148</v>
      </c>
      <c r="P71" s="79"/>
    </row>
    <row r="72" spans="1:16" s="7" customFormat="1" ht="24.75" customHeight="1" outlineLevel="1" x14ac:dyDescent="0.25">
      <c r="A72" s="144">
        <v>25</v>
      </c>
      <c r="B72" s="122" t="s">
        <v>2665</v>
      </c>
      <c r="C72" s="124" t="s">
        <v>31</v>
      </c>
      <c r="D72" s="63" t="s">
        <v>2707</v>
      </c>
      <c r="E72" s="145">
        <v>42556</v>
      </c>
      <c r="F72" s="145">
        <v>42735</v>
      </c>
      <c r="G72" s="160">
        <f t="shared" si="3"/>
        <v>5.9666666666666668</v>
      </c>
      <c r="H72" s="64" t="s">
        <v>2729</v>
      </c>
      <c r="I72" s="63" t="s">
        <v>1154</v>
      </c>
      <c r="J72" s="63" t="s">
        <v>706</v>
      </c>
      <c r="K72" s="66">
        <v>656640478</v>
      </c>
      <c r="L72" s="65" t="s">
        <v>1148</v>
      </c>
      <c r="M72" s="67"/>
      <c r="N72" s="65"/>
      <c r="O72" s="65" t="s">
        <v>1148</v>
      </c>
      <c r="P72" s="79"/>
    </row>
    <row r="73" spans="1:16" s="7" customFormat="1" ht="24.75" customHeight="1" outlineLevel="1" x14ac:dyDescent="0.25">
      <c r="A73" s="144">
        <v>26</v>
      </c>
      <c r="B73" s="122" t="s">
        <v>2665</v>
      </c>
      <c r="C73" s="124" t="s">
        <v>31</v>
      </c>
      <c r="D73" s="63" t="s">
        <v>2708</v>
      </c>
      <c r="E73" s="145">
        <v>42401</v>
      </c>
      <c r="F73" s="145">
        <v>42644</v>
      </c>
      <c r="G73" s="160">
        <f t="shared" si="3"/>
        <v>8.1</v>
      </c>
      <c r="H73" s="64" t="s">
        <v>2730</v>
      </c>
      <c r="I73" s="63" t="s">
        <v>1154</v>
      </c>
      <c r="J73" s="63" t="s">
        <v>706</v>
      </c>
      <c r="K73" s="66">
        <v>903822927</v>
      </c>
      <c r="L73" s="65" t="s">
        <v>1148</v>
      </c>
      <c r="M73" s="67"/>
      <c r="N73" s="65"/>
      <c r="O73" s="65" t="s">
        <v>1148</v>
      </c>
      <c r="P73" s="79"/>
    </row>
    <row r="74" spans="1:16" s="7" customFormat="1" ht="24.75" customHeight="1" outlineLevel="1" x14ac:dyDescent="0.25">
      <c r="A74" s="144">
        <v>27</v>
      </c>
      <c r="B74" s="122" t="s">
        <v>2665</v>
      </c>
      <c r="C74" s="124" t="s">
        <v>31</v>
      </c>
      <c r="D74" s="63" t="s">
        <v>2709</v>
      </c>
      <c r="E74" s="145">
        <v>42644</v>
      </c>
      <c r="F74" s="145">
        <v>42735</v>
      </c>
      <c r="G74" s="160">
        <f t="shared" si="3"/>
        <v>3.0333333333333332</v>
      </c>
      <c r="H74" s="122" t="s">
        <v>2730</v>
      </c>
      <c r="I74" s="63" t="s">
        <v>1154</v>
      </c>
      <c r="J74" s="63" t="s">
        <v>706</v>
      </c>
      <c r="K74" s="66">
        <v>334372500</v>
      </c>
      <c r="L74" s="65" t="s">
        <v>1148</v>
      </c>
      <c r="M74" s="67"/>
      <c r="N74" s="65"/>
      <c r="O74" s="65" t="s">
        <v>1148</v>
      </c>
      <c r="P74" s="79"/>
    </row>
    <row r="75" spans="1:16" s="7" customFormat="1" ht="24.75" customHeight="1" outlineLevel="1" x14ac:dyDescent="0.25">
      <c r="A75" s="144">
        <v>28</v>
      </c>
      <c r="B75" s="122" t="s">
        <v>2665</v>
      </c>
      <c r="C75" s="124" t="s">
        <v>31</v>
      </c>
      <c r="D75" s="63" t="s">
        <v>2710</v>
      </c>
      <c r="E75" s="145">
        <v>42670</v>
      </c>
      <c r="F75" s="145">
        <v>42735</v>
      </c>
      <c r="G75" s="160">
        <f t="shared" si="3"/>
        <v>2.1666666666666665</v>
      </c>
      <c r="H75" s="122" t="s">
        <v>2734</v>
      </c>
      <c r="I75" s="63" t="s">
        <v>1154</v>
      </c>
      <c r="J75" s="63" t="s">
        <v>706</v>
      </c>
      <c r="K75" s="66">
        <v>873602797</v>
      </c>
      <c r="L75" s="65" t="s">
        <v>1148</v>
      </c>
      <c r="M75" s="67"/>
      <c r="N75" s="65"/>
      <c r="O75" s="65" t="s">
        <v>1148</v>
      </c>
      <c r="P75" s="79"/>
    </row>
    <row r="76" spans="1:16" s="7" customFormat="1" ht="24.75" customHeight="1" outlineLevel="1" x14ac:dyDescent="0.25">
      <c r="A76" s="144">
        <v>29</v>
      </c>
      <c r="B76" s="122" t="s">
        <v>2665</v>
      </c>
      <c r="C76" s="124" t="s">
        <v>31</v>
      </c>
      <c r="D76" s="63" t="s">
        <v>2711</v>
      </c>
      <c r="E76" s="145">
        <v>42343</v>
      </c>
      <c r="F76" s="145">
        <v>43084</v>
      </c>
      <c r="G76" s="160">
        <f t="shared" si="3"/>
        <v>24.7</v>
      </c>
      <c r="H76" s="122" t="s">
        <v>2728</v>
      </c>
      <c r="I76" s="63" t="s">
        <v>459</v>
      </c>
      <c r="J76" s="63" t="s">
        <v>481</v>
      </c>
      <c r="K76" s="66">
        <v>983404584</v>
      </c>
      <c r="L76" s="65" t="s">
        <v>1148</v>
      </c>
      <c r="M76" s="67"/>
      <c r="N76" s="65"/>
      <c r="O76" s="65" t="s">
        <v>1148</v>
      </c>
      <c r="P76" s="79"/>
    </row>
    <row r="77" spans="1:16" s="7" customFormat="1" ht="24.75" customHeight="1" outlineLevel="1" x14ac:dyDescent="0.25">
      <c r="A77" s="144">
        <v>30</v>
      </c>
      <c r="B77" s="122" t="s">
        <v>2665</v>
      </c>
      <c r="C77" s="124" t="s">
        <v>31</v>
      </c>
      <c r="D77" s="63" t="s">
        <v>2712</v>
      </c>
      <c r="E77" s="145">
        <v>43039</v>
      </c>
      <c r="F77" s="145">
        <v>43100</v>
      </c>
      <c r="G77" s="160">
        <f t="shared" si="3"/>
        <v>2.0333333333333332</v>
      </c>
      <c r="H77" s="122" t="s">
        <v>2736</v>
      </c>
      <c r="I77" s="63" t="s">
        <v>459</v>
      </c>
      <c r="J77" s="63" t="s">
        <v>481</v>
      </c>
      <c r="K77" s="66">
        <v>671741261</v>
      </c>
      <c r="L77" s="65" t="s">
        <v>1148</v>
      </c>
      <c r="M77" s="67"/>
      <c r="N77" s="65"/>
      <c r="O77" s="65" t="s">
        <v>1148</v>
      </c>
      <c r="P77" s="79"/>
    </row>
    <row r="78" spans="1:16" s="7" customFormat="1" ht="24.75" customHeight="1" outlineLevel="1" x14ac:dyDescent="0.25">
      <c r="A78" s="144">
        <v>31</v>
      </c>
      <c r="B78" s="122" t="s">
        <v>2665</v>
      </c>
      <c r="C78" s="124" t="s">
        <v>31</v>
      </c>
      <c r="D78" s="63" t="s">
        <v>2713</v>
      </c>
      <c r="E78" s="145">
        <v>43392</v>
      </c>
      <c r="F78" s="145">
        <v>43455</v>
      </c>
      <c r="G78" s="160">
        <f t="shared" si="3"/>
        <v>2.1</v>
      </c>
      <c r="H78" s="122" t="s">
        <v>2736</v>
      </c>
      <c r="I78" s="63" t="s">
        <v>459</v>
      </c>
      <c r="J78" s="63" t="s">
        <v>481</v>
      </c>
      <c r="K78" s="66">
        <v>111079836</v>
      </c>
      <c r="L78" s="65" t="s">
        <v>1148</v>
      </c>
      <c r="M78" s="67"/>
      <c r="N78" s="65"/>
      <c r="O78" s="65" t="s">
        <v>1148</v>
      </c>
      <c r="P78" s="79"/>
    </row>
    <row r="79" spans="1:16" s="7" customFormat="1" ht="24.75" customHeight="1" outlineLevel="1" x14ac:dyDescent="0.25">
      <c r="A79" s="144">
        <v>32</v>
      </c>
      <c r="B79" s="122" t="s">
        <v>2665</v>
      </c>
      <c r="C79" s="124" t="s">
        <v>31</v>
      </c>
      <c r="D79" s="63" t="s">
        <v>2714</v>
      </c>
      <c r="E79" s="145">
        <v>43040</v>
      </c>
      <c r="F79" s="145">
        <v>43465</v>
      </c>
      <c r="G79" s="160">
        <f t="shared" si="3"/>
        <v>14.166666666666666</v>
      </c>
      <c r="H79" s="122" t="s">
        <v>2737</v>
      </c>
      <c r="I79" s="63" t="s">
        <v>459</v>
      </c>
      <c r="J79" s="63" t="s">
        <v>481</v>
      </c>
      <c r="K79" s="66">
        <v>804239636</v>
      </c>
      <c r="L79" s="65" t="s">
        <v>1148</v>
      </c>
      <c r="M79" s="67"/>
      <c r="N79" s="65"/>
      <c r="O79" s="65" t="s">
        <v>1148</v>
      </c>
      <c r="P79" s="79"/>
    </row>
    <row r="80" spans="1:16" s="7" customFormat="1" ht="24.75" customHeight="1" outlineLevel="1" x14ac:dyDescent="0.25">
      <c r="A80" s="144">
        <v>33</v>
      </c>
      <c r="B80" s="122" t="s">
        <v>2665</v>
      </c>
      <c r="C80" s="124" t="s">
        <v>31</v>
      </c>
      <c r="D80" s="63" t="s">
        <v>2715</v>
      </c>
      <c r="E80" s="145">
        <v>43392</v>
      </c>
      <c r="F80" s="145">
        <v>43830</v>
      </c>
      <c r="G80" s="160">
        <f t="shared" si="3"/>
        <v>14.6</v>
      </c>
      <c r="H80" s="122" t="s">
        <v>2728</v>
      </c>
      <c r="I80" s="63" t="s">
        <v>459</v>
      </c>
      <c r="J80" s="63" t="s">
        <v>481</v>
      </c>
      <c r="K80" s="66">
        <v>126314000</v>
      </c>
      <c r="L80" s="65" t="s">
        <v>1148</v>
      </c>
      <c r="M80" s="67"/>
      <c r="N80" s="65"/>
      <c r="O80" s="65" t="s">
        <v>1148</v>
      </c>
      <c r="P80" s="79"/>
    </row>
    <row r="81" spans="1:16" s="7" customFormat="1" ht="24.75" customHeight="1" outlineLevel="1" x14ac:dyDescent="0.25">
      <c r="A81" s="144">
        <v>34</v>
      </c>
      <c r="B81" s="122" t="s">
        <v>2665</v>
      </c>
      <c r="C81" s="124" t="s">
        <v>31</v>
      </c>
      <c r="D81" s="63" t="s">
        <v>2716</v>
      </c>
      <c r="E81" s="145">
        <v>42716</v>
      </c>
      <c r="F81" s="145">
        <v>43100</v>
      </c>
      <c r="G81" s="160">
        <f t="shared" si="3"/>
        <v>12.8</v>
      </c>
      <c r="H81" s="122" t="s">
        <v>2734</v>
      </c>
      <c r="I81" s="63" t="s">
        <v>1154</v>
      </c>
      <c r="J81" s="63" t="s">
        <v>706</v>
      </c>
      <c r="K81" s="66">
        <v>4600554756</v>
      </c>
      <c r="L81" s="65" t="s">
        <v>1148</v>
      </c>
      <c r="M81" s="67"/>
      <c r="N81" s="65"/>
      <c r="O81" s="65" t="s">
        <v>26</v>
      </c>
      <c r="P81" s="79"/>
    </row>
    <row r="82" spans="1:16" s="7" customFormat="1" ht="24.75" customHeight="1" outlineLevel="1" x14ac:dyDescent="0.25">
      <c r="A82" s="144">
        <v>35</v>
      </c>
      <c r="B82" s="122" t="s">
        <v>2665</v>
      </c>
      <c r="C82" s="124" t="s">
        <v>31</v>
      </c>
      <c r="D82" s="63" t="s">
        <v>2717</v>
      </c>
      <c r="E82" s="145">
        <v>43081</v>
      </c>
      <c r="F82" s="145">
        <v>43465</v>
      </c>
      <c r="G82" s="160">
        <f t="shared" si="3"/>
        <v>12.8</v>
      </c>
      <c r="H82" s="122" t="s">
        <v>2734</v>
      </c>
      <c r="I82" s="63" t="s">
        <v>1154</v>
      </c>
      <c r="J82" s="63" t="s">
        <v>706</v>
      </c>
      <c r="K82" s="66">
        <v>7070384368</v>
      </c>
      <c r="L82" s="65" t="s">
        <v>1148</v>
      </c>
      <c r="M82" s="67"/>
      <c r="N82" s="65"/>
      <c r="O82" s="65" t="s">
        <v>26</v>
      </c>
      <c r="P82" s="79"/>
    </row>
    <row r="83" spans="1:16" s="7" customFormat="1" ht="24.75" customHeight="1" outlineLevel="1" x14ac:dyDescent="0.25">
      <c r="A83" s="144">
        <v>36</v>
      </c>
      <c r="B83" s="122" t="s">
        <v>2665</v>
      </c>
      <c r="C83" s="124" t="s">
        <v>31</v>
      </c>
      <c r="D83" s="63" t="s">
        <v>2718</v>
      </c>
      <c r="E83" s="145">
        <v>43402</v>
      </c>
      <c r="F83" s="145">
        <v>43440</v>
      </c>
      <c r="G83" s="160">
        <f t="shared" si="3"/>
        <v>1.2666666666666666</v>
      </c>
      <c r="H83" s="122" t="s">
        <v>2735</v>
      </c>
      <c r="I83" s="63" t="s">
        <v>1154</v>
      </c>
      <c r="J83" s="63" t="s">
        <v>706</v>
      </c>
      <c r="K83" s="66">
        <v>825422919</v>
      </c>
      <c r="L83" s="65" t="s">
        <v>1148</v>
      </c>
      <c r="M83" s="67"/>
      <c r="N83" s="65"/>
      <c r="O83" s="65" t="s">
        <v>26</v>
      </c>
      <c r="P83" s="79"/>
    </row>
    <row r="84" spans="1:16" s="7" customFormat="1" ht="24.75" customHeight="1" outlineLevel="1" x14ac:dyDescent="0.25">
      <c r="A84" s="144">
        <v>37</v>
      </c>
      <c r="B84" s="122" t="s">
        <v>2665</v>
      </c>
      <c r="C84" s="124" t="s">
        <v>31</v>
      </c>
      <c r="D84" s="63" t="s">
        <v>2719</v>
      </c>
      <c r="E84" s="145">
        <v>42718</v>
      </c>
      <c r="F84" s="145">
        <v>43084</v>
      </c>
      <c r="G84" s="160">
        <f t="shared" si="3"/>
        <v>12.2</v>
      </c>
      <c r="H84" s="64" t="s">
        <v>2731</v>
      </c>
      <c r="I84" s="63" t="s">
        <v>1154</v>
      </c>
      <c r="J84" s="63" t="s">
        <v>706</v>
      </c>
      <c r="K84" s="66">
        <v>4169542736</v>
      </c>
      <c r="L84" s="65" t="s">
        <v>1148</v>
      </c>
      <c r="M84" s="67"/>
      <c r="N84" s="65"/>
      <c r="O84" s="65" t="s">
        <v>1148</v>
      </c>
      <c r="P84" s="79"/>
    </row>
    <row r="85" spans="1:16" s="7" customFormat="1" ht="24.75" customHeight="1" outlineLevel="1" x14ac:dyDescent="0.25">
      <c r="A85" s="144">
        <v>38</v>
      </c>
      <c r="B85" s="122" t="s">
        <v>2665</v>
      </c>
      <c r="C85" s="124" t="s">
        <v>31</v>
      </c>
      <c r="D85" s="63" t="s">
        <v>2739</v>
      </c>
      <c r="E85" s="145">
        <v>43466</v>
      </c>
      <c r="F85" s="145">
        <v>43753</v>
      </c>
      <c r="G85" s="160">
        <f t="shared" si="3"/>
        <v>9.5666666666666664</v>
      </c>
      <c r="H85" s="122" t="s">
        <v>2734</v>
      </c>
      <c r="I85" s="63" t="s">
        <v>1154</v>
      </c>
      <c r="J85" s="63" t="s">
        <v>706</v>
      </c>
      <c r="K85" s="66">
        <v>6834174200</v>
      </c>
      <c r="L85" s="65" t="s">
        <v>1148</v>
      </c>
      <c r="M85" s="67"/>
      <c r="N85" s="65"/>
      <c r="O85" s="65" t="s">
        <v>1148</v>
      </c>
      <c r="P85" s="79"/>
    </row>
    <row r="86" spans="1:16" s="7" customFormat="1" ht="24.75" customHeight="1" outlineLevel="1" x14ac:dyDescent="0.25">
      <c r="A86" s="144">
        <v>39</v>
      </c>
      <c r="B86" s="122" t="s">
        <v>2665</v>
      </c>
      <c r="C86" s="124" t="s">
        <v>31</v>
      </c>
      <c r="D86" s="63" t="s">
        <v>2720</v>
      </c>
      <c r="E86" s="145">
        <v>43756</v>
      </c>
      <c r="F86" s="145">
        <v>43822</v>
      </c>
      <c r="G86" s="160">
        <f t="shared" si="3"/>
        <v>2.2000000000000002</v>
      </c>
      <c r="H86" s="122" t="s">
        <v>2734</v>
      </c>
      <c r="I86" s="63" t="s">
        <v>1154</v>
      </c>
      <c r="J86" s="63" t="s">
        <v>706</v>
      </c>
      <c r="K86" s="66">
        <v>1603819023</v>
      </c>
      <c r="L86" s="65" t="s">
        <v>1148</v>
      </c>
      <c r="M86" s="67"/>
      <c r="N86" s="65"/>
      <c r="O86" s="65" t="s">
        <v>1148</v>
      </c>
      <c r="P86" s="79"/>
    </row>
    <row r="87" spans="1:16" s="7" customFormat="1" ht="24.75" customHeight="1" outlineLevel="1" x14ac:dyDescent="0.25">
      <c r="A87" s="144">
        <v>40</v>
      </c>
      <c r="B87" s="122" t="s">
        <v>2665</v>
      </c>
      <c r="C87" s="124" t="s">
        <v>31</v>
      </c>
      <c r="D87" s="63" t="s">
        <v>2740</v>
      </c>
      <c r="E87" s="145">
        <v>43738</v>
      </c>
      <c r="F87" s="145">
        <v>43822</v>
      </c>
      <c r="G87" s="160">
        <f t="shared" si="3"/>
        <v>2.8</v>
      </c>
      <c r="H87" s="122" t="s">
        <v>2731</v>
      </c>
      <c r="I87" s="63" t="s">
        <v>1154</v>
      </c>
      <c r="J87" s="63" t="s">
        <v>706</v>
      </c>
      <c r="K87" s="66">
        <v>2309644084</v>
      </c>
      <c r="L87" s="65" t="s">
        <v>1148</v>
      </c>
      <c r="M87" s="67"/>
      <c r="N87" s="65"/>
      <c r="O87" s="65" t="s">
        <v>1148</v>
      </c>
      <c r="P87" s="79"/>
    </row>
    <row r="88" spans="1:16" s="7" customFormat="1" ht="24.75" customHeight="1" outlineLevel="1" x14ac:dyDescent="0.25">
      <c r="A88" s="144">
        <v>41</v>
      </c>
      <c r="B88" s="122" t="s">
        <v>2665</v>
      </c>
      <c r="C88" s="124" t="s">
        <v>31</v>
      </c>
      <c r="D88" s="63"/>
      <c r="E88" s="145"/>
      <c r="F88" s="145"/>
      <c r="G88" s="160" t="str">
        <f t="shared" si="3"/>
        <v/>
      </c>
      <c r="H88" s="64"/>
      <c r="I88" s="63" t="s">
        <v>1154</v>
      </c>
      <c r="J88" s="63" t="s">
        <v>706</v>
      </c>
      <c r="K88" s="66"/>
      <c r="L88" s="65" t="s">
        <v>1148</v>
      </c>
      <c r="M88" s="67"/>
      <c r="N88" s="65"/>
      <c r="O88" s="65" t="s">
        <v>1148</v>
      </c>
      <c r="P88" s="79"/>
    </row>
    <row r="89" spans="1:16" s="7" customFormat="1" ht="24.75" customHeight="1" outlineLevel="1" x14ac:dyDescent="0.25">
      <c r="A89" s="144">
        <v>42</v>
      </c>
      <c r="B89" s="64"/>
      <c r="C89" s="65"/>
      <c r="D89" s="63"/>
      <c r="E89" s="145"/>
      <c r="F89" s="145"/>
      <c r="G89" s="160" t="str">
        <f t="shared" si="3"/>
        <v/>
      </c>
      <c r="H89" s="64"/>
      <c r="I89" s="63" t="s">
        <v>1154</v>
      </c>
      <c r="J89" s="63" t="s">
        <v>706</v>
      </c>
      <c r="K89" s="66"/>
      <c r="L89" s="65" t="s">
        <v>1148</v>
      </c>
      <c r="M89" s="67"/>
      <c r="N89" s="65"/>
      <c r="O89" s="65" t="s">
        <v>1148</v>
      </c>
      <c r="P89" s="79"/>
    </row>
    <row r="90" spans="1:16" s="7" customFormat="1" ht="24.75" customHeight="1" outlineLevel="1" x14ac:dyDescent="0.25">
      <c r="A90" s="144">
        <v>43</v>
      </c>
      <c r="B90" s="64"/>
      <c r="C90" s="65"/>
      <c r="D90" s="63"/>
      <c r="E90" s="145"/>
      <c r="F90" s="145"/>
      <c r="G90" s="160" t="str">
        <f t="shared" si="3"/>
        <v/>
      </c>
      <c r="H90" s="64"/>
      <c r="I90" s="63"/>
      <c r="J90" s="63"/>
      <c r="K90" s="66"/>
      <c r="L90" s="65" t="s">
        <v>1148</v>
      </c>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2677</v>
      </c>
      <c r="E114" s="145">
        <v>43881</v>
      </c>
      <c r="F114" s="145">
        <v>44196</v>
      </c>
      <c r="G114" s="160">
        <f>IF(AND(E114&lt;&gt;"",F114&lt;&gt;""),((F114-E114)/30),"")</f>
        <v>10.5</v>
      </c>
      <c r="H114" s="122" t="s">
        <v>2676</v>
      </c>
      <c r="I114" s="121" t="s">
        <v>1154</v>
      </c>
      <c r="J114" s="121" t="s">
        <v>706</v>
      </c>
      <c r="K114" s="123">
        <v>9231999992</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5.0000000000000001E-3</v>
      </c>
      <c r="G179" s="165">
        <f>IF(F179&gt;0,SUM(E179+F179),"")</f>
        <v>2.5000000000000001E-2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2.5000000000000001E-2</v>
      </c>
      <c r="D185" s="91" t="s">
        <v>2628</v>
      </c>
      <c r="E185" s="94">
        <f>+(C185*SUM(K20:K35))</f>
        <v>41568233.25</v>
      </c>
      <c r="F185" s="92"/>
      <c r="G185" s="93"/>
      <c r="H185" s="88"/>
      <c r="I185" s="90" t="s">
        <v>2627</v>
      </c>
      <c r="J185" s="166">
        <f>+SUM(M179:M183)</f>
        <v>0.02</v>
      </c>
      <c r="K185" s="236" t="s">
        <v>2628</v>
      </c>
      <c r="L185" s="236"/>
      <c r="M185" s="94">
        <f>+J185*(SUM(K20:K35))</f>
        <v>33254586.600000001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3743</v>
      </c>
      <c r="F193" s="5"/>
      <c r="G193" s="5"/>
      <c r="H193" s="147" t="s">
        <v>2678</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2681</v>
      </c>
      <c r="L211" s="21"/>
      <c r="M211" s="21"/>
      <c r="N211" s="21"/>
      <c r="O211" s="8"/>
    </row>
    <row r="212" spans="1:15" x14ac:dyDescent="0.25">
      <c r="A212" s="9"/>
      <c r="B212" s="27" t="s">
        <v>2619</v>
      </c>
      <c r="C212" s="147"/>
      <c r="D212" s="21"/>
      <c r="G212" s="27" t="s">
        <v>2621</v>
      </c>
      <c r="H212" s="148" t="s">
        <v>2679</v>
      </c>
      <c r="J212" s="27" t="s">
        <v>2623</v>
      </c>
      <c r="K212" s="147"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7" right="0.7" top="0.75" bottom="0.75" header="0.3" footer="0.3"/>
  <pageSetup scale="26"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B89: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a65d333d-5b59-4810-bc94-b80d9325abbc"/>
    <ds:schemaRef ds:uri="http://purl.org/dc/term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4fb10211-09fb-4e80-9f0b-184718d5d98c"/>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2020-12-29T23:11:54Z</cp:lastPrinted>
  <dcterms:created xsi:type="dcterms:W3CDTF">2020-10-14T21:57:42Z</dcterms:created>
  <dcterms:modified xsi:type="dcterms:W3CDTF">2021-01-06T18:53:08Z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