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SingleCells1.xml" ContentType="application/vnd.openxmlformats-officedocument.spreadsheetml.tableSingleCells+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5" lowestEdited="6" rupBuild="9302"/>
  <workbookPr codeName="ThisWorkbook"/>
  <workbookProtection workbookAlgorithmName="SHA-512" workbookHashValue="hU9cZk2D1KoAAQhAt80PgQL2mbyGSrs+2ZumxyzWP+arxbfnHcULalK+FbJu/EeIqZvwoOaYV85QTzwyKFz9YA==" workbookSaltValue="tSfYlxciKYdzHQvepsD0Vw==" workbookSpinCount="100000" lockStructure="1"/>
  <bookViews>
    <workbookView xWindow="0" yWindow="0" windowWidth="20490" windowHeight="5055" tabRatio="610"/>
  </bookViews>
  <sheets>
    <sheet name="MI_Oferente_Singular" sheetId="12" r:id="rId1"/>
    <sheet name="Listas" sheetId="5" state="hidden" r:id="rId2"/>
    <sheet name="Listas2" sheetId="14" state="hidden" r:id="rId3"/>
    <sheet name="ListasDpto-Mpio" sheetId="7" state="hidden" r:id="rId4"/>
    <sheet name="EAS" sheetId="10" state="hidden" r:id="rId5"/>
  </sheets>
  <definedNames>
    <definedName name="_xlnm._FilterDatabase" localSheetId="4" hidden="1">EAS!$A$1:$B$1439</definedName>
    <definedName name="AMAZONAS">'ListasDpto-Mpio'!$C$2:$C$13</definedName>
    <definedName name="ANTIOQUIA">'ListasDpto-Mpio'!$D$2:$D$127</definedName>
    <definedName name="ARAUCA">'ListasDpto-Mpio'!$E$2:$E$9</definedName>
    <definedName name="_xlnm.Print_Area" localSheetId="0">MI_Oferente_Singular!$A$1:$O$213</definedName>
    <definedName name="ATLÁNTICO">'ListasDpto-Mpio'!$F$2:$F$25</definedName>
    <definedName name="_xlnm.Database" localSheetId="0">#REF!</definedName>
    <definedName name="_xlnm.Database">#REF!</definedName>
    <definedName name="BOGOTÁ_D.C.">'ListasDpto-Mpio'!$G$2:$G$23</definedName>
    <definedName name="BOLÍVAR">'ListasDpto-Mpio'!$H$2:$H$48</definedName>
    <definedName name="BOYACÁ">'ListasDpto-Mpio'!$I$2:$I$125</definedName>
    <definedName name="CALDAS">'ListasDpto-Mpio'!$J$2:$J$29</definedName>
    <definedName name="CAQUETÁ">'ListasDpto-Mpio'!$K$2:$K$18</definedName>
    <definedName name="CASANARE">'ListasDpto-Mpio'!$L$2:$L$21</definedName>
    <definedName name="CAUCA">'ListasDpto-Mpio'!$M$2:$M$44</definedName>
    <definedName name="CESAR">'ListasDpto-Mpio'!$N$2:$N$27</definedName>
    <definedName name="CHOCÓ">'ListasDpto-Mpio'!$O$2:$O$33</definedName>
    <definedName name="CÓRDOBA">'ListasDpto-Mpio'!$P$2:$P$32</definedName>
    <definedName name="CUNDINAMARCA">'ListasDpto-Mpio'!$Q$2:$Q$118</definedName>
    <definedName name="DEPARTAMENTO" comment="Departamento">'ListasDpto-Mpio'!$A$3:$A$36</definedName>
    <definedName name="DEPeseldt1">MI_Oferente_Singular!$I$20</definedName>
    <definedName name="DEPeseldt10">MI_Oferente_Singular!$I$29</definedName>
    <definedName name="DEPeseldt11">MI_Oferente_Singular!$I$30</definedName>
    <definedName name="DEPeseldt12">MI_Oferente_Singular!$I$31</definedName>
    <definedName name="DEPeseldt13">MI_Oferente_Singular!$I$32</definedName>
    <definedName name="DEPeseldt14">MI_Oferente_Singular!$I$33</definedName>
    <definedName name="DEPeseldt15">MI_Oferente_Singular!$I$34</definedName>
    <definedName name="DEPeseldt16">MI_Oferente_Singular!$I$35</definedName>
    <definedName name="DEPeseldt2">MI_Oferente_Singular!$I$21</definedName>
    <definedName name="DEPeseldt3">MI_Oferente_Singular!$I$22</definedName>
    <definedName name="DEPeseldt4">MI_Oferente_Singular!$I$23</definedName>
    <definedName name="DEPeseldt5">MI_Oferente_Singular!$I$24</definedName>
    <definedName name="DEPeseldt6">MI_Oferente_Singular!$I$25</definedName>
    <definedName name="DEPeseldt7">MI_Oferente_Singular!$I$26</definedName>
    <definedName name="DEPeseldt8">MI_Oferente_Singular!$I$27</definedName>
    <definedName name="DEPeseldt9">MI_Oferente_Singular!$I$28</definedName>
    <definedName name="deptosel100">MI_Oferente_Singular!$I$20:$I$35</definedName>
    <definedName name="DptoSel" localSheetId="0">MI_Oferente_Singular!#REF!</definedName>
    <definedName name="DptoSel">#REF!</definedName>
    <definedName name="DptoSel0">MI_Oferente_Singular!$I$20:$I$35</definedName>
    <definedName name="DptoSel0ut2">MI_Oferente_Singular!$I$20:$I$35</definedName>
    <definedName name="DptoSel1" localSheetId="0">MI_Oferente_Singular!$I$48</definedName>
    <definedName name="DptoSel1">#REF!</definedName>
    <definedName name="DptoSel10" localSheetId="0">MI_Oferente_Singular!$I$81</definedName>
    <definedName name="DptoSel10">#REF!</definedName>
    <definedName name="DptoSel11" localSheetId="0">MI_Oferente_Singular!$I$82</definedName>
    <definedName name="DptoSel11">#REF!</definedName>
    <definedName name="DptoSel12" localSheetId="0">MI_Oferente_Singular!$I$83</definedName>
    <definedName name="DptoSel12">#REF!</definedName>
    <definedName name="DptoSel13" localSheetId="0">MI_Oferente_Singular!$I$84</definedName>
    <definedName name="DptoSel13">#REF!</definedName>
    <definedName name="DptoSel14" localSheetId="0">MI_Oferente_Singular!$I$85</definedName>
    <definedName name="DptoSel14">#REF!</definedName>
    <definedName name="DptoSel15" localSheetId="0">MI_Oferente_Singular!$I$86</definedName>
    <definedName name="DptoSel15">#REF!</definedName>
    <definedName name="DptoSel16" localSheetId="0">MI_Oferente_Singular!$I$87</definedName>
    <definedName name="DptoSel16">#REF!</definedName>
    <definedName name="DptoSel17" localSheetId="0">MI_Oferente_Singular!$I$88</definedName>
    <definedName name="DptoSel17">#REF!</definedName>
    <definedName name="DptoSel18" localSheetId="0">MI_Oferente_Singular!$I$89</definedName>
    <definedName name="DptoSel18">#REF!</definedName>
    <definedName name="DptoSel19" localSheetId="0">MI_Oferente_Singular!$I$90</definedName>
    <definedName name="DptoSel19">#REF!</definedName>
    <definedName name="DptoSel2" localSheetId="0">MI_Oferente_Singular!$I$49</definedName>
    <definedName name="DptoSel2">#REF!</definedName>
    <definedName name="DptoSel20" localSheetId="0">MI_Oferente_Singular!$I$107</definedName>
    <definedName name="DptoSel20">#REF!</definedName>
    <definedName name="DptoSel3" localSheetId="0">MI_Oferente_Singular!$I$50</definedName>
    <definedName name="DptoSel3">#REF!</definedName>
    <definedName name="DptoSel4" localSheetId="0">MI_Oferente_Singular!$I$51</definedName>
    <definedName name="DptoSel4">#REF!</definedName>
    <definedName name="DptoSel5" localSheetId="0">MI_Oferente_Singular!$I$52</definedName>
    <definedName name="DptoSel5">#REF!</definedName>
    <definedName name="DptoSel6" localSheetId="0">MI_Oferente_Singular!$I$53</definedName>
    <definedName name="DptoSel6">#REF!</definedName>
    <definedName name="DptoSel7" localSheetId="0">MI_Oferente_Singular!$I$54</definedName>
    <definedName name="DptoSel7">#REF!</definedName>
    <definedName name="DptoSel8" localSheetId="0">MI_Oferente_Singular!$I$55</definedName>
    <definedName name="DptoSel8">#REF!</definedName>
    <definedName name="DptoSel9" localSheetId="0">MI_Oferente_Singular!$I$56</definedName>
    <definedName name="DptoSel9">#REF!</definedName>
    <definedName name="DptoSelut30">MI_Oferente_Singular!$I$20:$I$35</definedName>
    <definedName name="eas">EAS!$A$2:$B$1439</definedName>
    <definedName name="easnit">EAS!$A$2:$A$1439</definedName>
    <definedName name="GUAINÍA">'ListasDpto-Mpio'!$R$2:$R$11</definedName>
    <definedName name="GUAVIARE">'ListasDpto-Mpio'!$S$2:$S$6</definedName>
    <definedName name="HUILA">'ListasDpto-Mpio'!$T$2:$T$39</definedName>
    <definedName name="LA_GUAJIRA">'ListasDpto-Mpio'!$U$2:$U$17</definedName>
    <definedName name="LLL" localSheetId="0">#REF!</definedName>
    <definedName name="LLL">#REF!</definedName>
    <definedName name="MAGDALENA">'ListasDpto-Mpio'!$V$2:$V$32</definedName>
    <definedName name="MATRIZ_COMPLETA2" localSheetId="0">#REF!</definedName>
    <definedName name="MATRIZ_COMPLETA2">#REF!</definedName>
    <definedName name="META">'ListasDpto-Mpio'!$W$2:$W$31</definedName>
    <definedName name="NACIONAL">'ListasDpto-Mpio'!$B$2</definedName>
    <definedName name="NARIÑO">'ListasDpto-Mpio'!$X$2:$X$66</definedName>
    <definedName name="NORTE_DE_SANTANDER">'ListasDpto-Mpio'!$Y$2:$Y$42</definedName>
    <definedName name="PUTUMAYO">'ListasDpto-Mpio'!$Z$2:$Z$15</definedName>
    <definedName name="QUINDÍO">'ListasDpto-Mpio'!$AA$2:$AA$14</definedName>
    <definedName name="RISARALDA">'ListasDpto-Mpio'!$AB$2:$AB$16</definedName>
    <definedName name="SAN_ANDRÉS_Y_PROVIDENCIA">'ListasDpto-Mpio'!$AC$2:$AC$4</definedName>
    <definedName name="SANTANDER">'ListasDpto-Mpio'!$AD$2:$AD$89</definedName>
    <definedName name="SinoA">Listas!$G$2:$G$4</definedName>
    <definedName name="SUCRE">'ListasDpto-Mpio'!$AE$2:$AE$28</definedName>
    <definedName name="_xlnm.Print_Titles" localSheetId="0">MI_Oferente_Singular!$1:$5</definedName>
    <definedName name="_xlnm.Print_Titles">#N/A</definedName>
    <definedName name="TOLIMA">'ListasDpto-Mpio'!$AF$2:$AF$49</definedName>
    <definedName name="VALLE_DEL_CAUCA">'ListasDpto-Mpio'!$AG$2:$AG$44</definedName>
    <definedName name="VAUPÉS">'ListasDpto-Mpio'!$AH$2:$AH$8</definedName>
    <definedName name="VICHADA">'ListasDpto-Mpio'!$AI$2:$AI$6</definedName>
    <definedName name="xxxxx">#REF!</definedName>
  </definedNames>
  <calcPr calcId="144525"/>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K9" i="12" l="1"/>
  <c r="K8" i="12"/>
  <c r="I10" i="12"/>
  <c r="I9" i="12"/>
  <c r="I8" i="12"/>
  <c r="E10" i="12"/>
  <c r="E9" i="12"/>
  <c r="E8" i="12"/>
  <c r="O198" i="12" l="1"/>
  <c r="O191" i="12"/>
  <c r="O176" i="12"/>
  <c r="O161" i="12"/>
  <c r="O112" i="12"/>
  <c r="B8" i="12"/>
  <c r="B10" i="12"/>
  <c r="B9" i="12"/>
  <c r="G107" i="12" l="1"/>
  <c r="G106" i="12"/>
  <c r="G105" i="12"/>
  <c r="G104" i="12"/>
  <c r="G103" i="12"/>
  <c r="G102" i="12"/>
  <c r="G101" i="12"/>
  <c r="G100" i="12"/>
  <c r="G99" i="12"/>
  <c r="G98" i="12"/>
  <c r="G97" i="12"/>
  <c r="G96" i="12"/>
  <c r="G95" i="12"/>
  <c r="G94" i="12"/>
  <c r="G93" i="12"/>
  <c r="G92" i="12"/>
  <c r="G91" i="12"/>
  <c r="N117" i="12" l="1"/>
  <c r="N116" i="12"/>
  <c r="N115" i="12"/>
  <c r="J185" i="12" l="1"/>
  <c r="M185" i="12" s="1"/>
  <c r="R183" i="12" l="1"/>
  <c r="R182" i="12"/>
  <c r="R181" i="12"/>
  <c r="R180" i="12"/>
  <c r="R179" i="12"/>
  <c r="Z180" i="12"/>
  <c r="Z179" i="12"/>
  <c r="Z178" i="12"/>
  <c r="G179" i="12"/>
  <c r="C185" i="12" s="1"/>
  <c r="E185" i="12" s="1"/>
  <c r="L114" i="12" l="1"/>
  <c r="W20" i="12" l="1"/>
  <c r="V20" i="12"/>
  <c r="N118" i="12" l="1"/>
  <c r="N119" i="12"/>
  <c r="N120" i="12"/>
  <c r="N121" i="12"/>
  <c r="N122" i="12"/>
  <c r="N123" i="12"/>
  <c r="N124" i="12"/>
  <c r="N125" i="12"/>
  <c r="N126" i="12"/>
  <c r="N127" i="12"/>
  <c r="N128" i="12"/>
  <c r="N129" i="12"/>
  <c r="N130" i="12"/>
  <c r="N131" i="12"/>
  <c r="N132" i="12"/>
  <c r="N133" i="12"/>
  <c r="N134" i="12"/>
  <c r="N135" i="12"/>
  <c r="N136" i="12"/>
  <c r="N137" i="12"/>
  <c r="N138" i="12"/>
  <c r="N139" i="12"/>
  <c r="N140" i="12"/>
  <c r="N141" i="12"/>
  <c r="N142" i="12"/>
  <c r="N143" i="12"/>
  <c r="N144" i="12"/>
  <c r="N145" i="12"/>
  <c r="N146" i="12"/>
  <c r="N147" i="12"/>
  <c r="N148" i="12"/>
  <c r="N149" i="12"/>
  <c r="N150" i="12"/>
  <c r="N151" i="12"/>
  <c r="N152" i="12"/>
  <c r="N153" i="12"/>
  <c r="N154" i="12"/>
  <c r="N155" i="12"/>
  <c r="N156" i="12"/>
  <c r="N157" i="12"/>
  <c r="N158" i="12"/>
  <c r="N159" i="12"/>
  <c r="N160" i="12"/>
  <c r="L116" i="12" l="1"/>
  <c r="L122" i="12"/>
  <c r="L123" i="12"/>
  <c r="L124" i="12"/>
  <c r="L125" i="12"/>
  <c r="L126" i="12"/>
  <c r="L127" i="12"/>
  <c r="L128" i="12"/>
  <c r="L129" i="12"/>
  <c r="L130" i="12"/>
  <c r="L131" i="12"/>
  <c r="L132" i="12"/>
  <c r="L133" i="12"/>
  <c r="L134" i="12"/>
  <c r="L135" i="12"/>
  <c r="L136" i="12"/>
  <c r="L137" i="12"/>
  <c r="L138" i="12"/>
  <c r="L139" i="12"/>
  <c r="L140" i="12"/>
  <c r="L141" i="12"/>
  <c r="L142" i="12"/>
  <c r="L143" i="12"/>
  <c r="L144" i="12"/>
  <c r="L145" i="12"/>
  <c r="L146" i="12"/>
  <c r="L147" i="12"/>
  <c r="L148" i="12"/>
  <c r="L149" i="12"/>
  <c r="L150" i="12"/>
  <c r="L151" i="12"/>
  <c r="L152" i="12"/>
  <c r="L153" i="12"/>
  <c r="L154" i="12"/>
  <c r="L155" i="12"/>
  <c r="L156" i="12"/>
  <c r="L157" i="12"/>
  <c r="L158" i="12"/>
  <c r="L159" i="12"/>
  <c r="L160" i="12"/>
  <c r="L115" i="12" l="1"/>
  <c r="L117" i="12"/>
  <c r="L118" i="12"/>
  <c r="L119" i="12"/>
  <c r="L120" i="12"/>
  <c r="L121" i="12"/>
  <c r="G57" i="12" l="1"/>
  <c r="G58" i="12"/>
  <c r="G59" i="12"/>
  <c r="G60" i="12"/>
  <c r="G61" i="12"/>
  <c r="G62" i="12"/>
  <c r="G63" i="12"/>
  <c r="G64" i="12"/>
  <c r="G65" i="12"/>
  <c r="G66" i="12"/>
  <c r="G67" i="12"/>
  <c r="G68" i="12"/>
  <c r="G69" i="12"/>
  <c r="G70" i="12"/>
  <c r="G71" i="12"/>
  <c r="G72" i="12"/>
  <c r="G73" i="12"/>
  <c r="G74" i="12"/>
  <c r="G75" i="12"/>
  <c r="G76" i="12"/>
  <c r="G77" i="12"/>
  <c r="G78" i="12"/>
  <c r="G79" i="12"/>
  <c r="G80" i="12"/>
  <c r="G81" i="12"/>
  <c r="G82" i="12"/>
  <c r="G83" i="12"/>
  <c r="G84" i="12"/>
  <c r="G85" i="12"/>
  <c r="G86" i="12"/>
  <c r="G87" i="12"/>
  <c r="G88" i="12"/>
  <c r="G89" i="12"/>
  <c r="G90" i="12"/>
  <c r="G115" i="12" l="1"/>
  <c r="G116" i="12"/>
  <c r="G114" i="12"/>
  <c r="G49" i="12"/>
  <c r="G50" i="12"/>
  <c r="G48" i="12"/>
  <c r="B38" i="12" l="1"/>
  <c r="G151" i="12" l="1"/>
  <c r="G152" i="12"/>
  <c r="G153" i="12"/>
  <c r="G154" i="12"/>
  <c r="G155" i="12"/>
  <c r="G145" i="12"/>
  <c r="G146" i="12"/>
  <c r="G147" i="12"/>
  <c r="G148" i="12"/>
  <c r="G149" i="12"/>
  <c r="G150" i="12"/>
  <c r="G123" i="12"/>
  <c r="G124" i="12"/>
  <c r="G125" i="12"/>
  <c r="G126" i="12"/>
  <c r="G127" i="12"/>
  <c r="G128" i="12"/>
  <c r="G129" i="12"/>
  <c r="G130" i="12"/>
  <c r="G131" i="12"/>
  <c r="G132" i="12"/>
  <c r="G133" i="12"/>
  <c r="G134" i="12"/>
  <c r="G135" i="12"/>
  <c r="G136" i="12"/>
  <c r="G137" i="12"/>
  <c r="G138" i="12"/>
  <c r="G139" i="12"/>
  <c r="G140" i="12"/>
  <c r="G141" i="12"/>
  <c r="G142" i="12"/>
  <c r="G143" i="12"/>
  <c r="G144" i="12"/>
  <c r="G117" i="12"/>
  <c r="G118" i="12"/>
  <c r="G119" i="12"/>
  <c r="G120" i="12"/>
  <c r="G121" i="12"/>
  <c r="G122" i="12"/>
  <c r="N22" i="12" l="1"/>
  <c r="N23" i="12"/>
  <c r="N24" i="12"/>
  <c r="N25" i="12"/>
  <c r="N26" i="12"/>
  <c r="N27" i="12"/>
  <c r="N28" i="12"/>
  <c r="N29" i="12"/>
  <c r="N30" i="12"/>
  <c r="N31" i="12"/>
  <c r="N32" i="12"/>
  <c r="N33" i="12"/>
  <c r="N21" i="12"/>
  <c r="N34" i="12"/>
  <c r="N35" i="12"/>
  <c r="G160" i="12" l="1"/>
  <c r="G159" i="12"/>
  <c r="G158" i="12"/>
  <c r="G157" i="12"/>
  <c r="G156" i="12"/>
  <c r="G56" i="12"/>
  <c r="G55" i="12"/>
  <c r="G54" i="12"/>
  <c r="G53" i="12"/>
  <c r="G52" i="12"/>
  <c r="G51" i="12"/>
  <c r="N20" i="12"/>
</calcChain>
</file>

<file path=xl/connections.xml><?xml version="1.0" encoding="utf-8"?>
<connections xmlns="http://schemas.openxmlformats.org/spreadsheetml/2006/main">
  <connection id="1" keepAlive="1" name="Consulta - Tabla36" description="Conexión a la consulta 'Tabla36' en el libro." type="5" refreshedVersion="6" background="1">
    <dbPr connection="Provider=Microsoft.Mashup.OleDb.1;Data Source=$Workbook$;Location=Tabla36;Extended Properties=&quot;&quot;" command="SELECT * FROM [Tabla36]"/>
  </connection>
  <connection id="2" name="Formato Manifestación de interés v2" type="4" refreshedVersion="0" background="1">
    <webPr xml="1" sourceData="1" url="C:\Users\DEIMONT\Documents\ICBF\Formato Manifestación de interés v2.xml" htmlTables="1" htmlFormat="all"/>
  </connection>
  <connection id="3" name="Formato_Manifestacion_interees_v3" type="4" refreshedVersion="0" background="1">
    <webPr xml="1" sourceData="1" url="C:\Users\DEIMONT\Documents\ICBF\Formato_Manifestacion_interees_v3.xml" htmlTables="1" htmlFormat="all"/>
  </connection>
  <connection id="4" name="output" type="4" refreshedVersion="0" background="1">
    <webPr xml="1" sourceData="1" url="C:\Users\artec\Documents\ICBF\BancoOferentes\output.xsd" htmlTables="1" htmlFormat="all"/>
  </connection>
  <connection id="5" name="output1" type="4" refreshedVersion="0" background="1">
    <webPr xml="1" sourceData="1" url="C:\Users\artec\Documents\ICBF\BancoOferentes\output.xsd" htmlTables="1" htmlFormat="all"/>
  </connection>
</connections>
</file>

<file path=xl/sharedStrings.xml><?xml version="1.0" encoding="utf-8"?>
<sst xmlns="http://schemas.openxmlformats.org/spreadsheetml/2006/main" count="3241" uniqueCount="2712">
  <si>
    <t>Clasificación de la Información:
Pública</t>
  </si>
  <si>
    <t>Versión 1</t>
  </si>
  <si>
    <t>Razón Social:</t>
  </si>
  <si>
    <t>REGISTRO DE INFORMACIÓN PARA CADA UNO DE LOS CRITERIOS DE LA MANIFESTACIÓN DE INTERÉS</t>
  </si>
  <si>
    <t>EXPERIENCIA TERRITORIAL</t>
  </si>
  <si>
    <t>Entidad contratante</t>
  </si>
  <si>
    <t>Valor del contrato</t>
  </si>
  <si>
    <t>Objeto del contrato</t>
  </si>
  <si>
    <t>% participación</t>
  </si>
  <si>
    <t>Lugar de ejecución</t>
  </si>
  <si>
    <t>Municipio</t>
  </si>
  <si>
    <t>Departamento</t>
  </si>
  <si>
    <t>DATOS CONTRATO DE LA INVITACIÓN</t>
  </si>
  <si>
    <t>TALENTO HUMANO</t>
  </si>
  <si>
    <t>Cumple</t>
  </si>
  <si>
    <t>INFRAESTRUCTURA</t>
  </si>
  <si>
    <t>DISCAPACIDAD</t>
  </si>
  <si>
    <t>Descripción</t>
  </si>
  <si>
    <t>TRAYECTORIA</t>
  </si>
  <si>
    <t>Para este criterio se verificará el documento de personería jurídica (se revisa la fecha de reconocimiento) y declaración juramentada con la relación de contratos (se toma la fecha del primer contrato para calcular la trayectoria) firmada por representante legal y revisor fiscal (cuando aplique).</t>
  </si>
  <si>
    <t># Resolución</t>
  </si>
  <si>
    <t>IDENTIFICACIÓN DEL OFERENTE</t>
  </si>
  <si>
    <t>Sector</t>
  </si>
  <si>
    <t>Número de contrato</t>
  </si>
  <si>
    <t>Representante Legal</t>
  </si>
  <si>
    <t>Experiencia (meses)</t>
  </si>
  <si>
    <t>Si</t>
  </si>
  <si>
    <t>Liquidado</t>
  </si>
  <si>
    <t xml:space="preserve">Firma </t>
  </si>
  <si>
    <t>ACEPTACIÓN</t>
  </si>
  <si>
    <t>SECTOR</t>
  </si>
  <si>
    <t>Público</t>
  </si>
  <si>
    <t>Privado</t>
  </si>
  <si>
    <t>Mixto</t>
  </si>
  <si>
    <t>NOMBRE REGIONAL</t>
  </si>
  <si>
    <t>NACIONAL</t>
  </si>
  <si>
    <t>ANTIOQUIA</t>
  </si>
  <si>
    <t>ANTIOQUIA (DP)</t>
  </si>
  <si>
    <t>MEDELLÍN</t>
  </si>
  <si>
    <t>ABEJORRAL</t>
  </si>
  <si>
    <t>ABRIAQUÍ</t>
  </si>
  <si>
    <t>ALEJANDRÍA</t>
  </si>
  <si>
    <t>AMAGÁ</t>
  </si>
  <si>
    <t>AMALFI</t>
  </si>
  <si>
    <t>ANDES</t>
  </si>
  <si>
    <t>ANGELÓPOLIS</t>
  </si>
  <si>
    <t>ANGOSTURA</t>
  </si>
  <si>
    <t>ANORÍ</t>
  </si>
  <si>
    <t>SANTA FÉ DE ANTIOQUIA</t>
  </si>
  <si>
    <t>ANZÁ</t>
  </si>
  <si>
    <t>APARTADÓ</t>
  </si>
  <si>
    <t>ARBOLETES</t>
  </si>
  <si>
    <t>ARGELIA</t>
  </si>
  <si>
    <t>ARMENIA</t>
  </si>
  <si>
    <t>BARBOSA</t>
  </si>
  <si>
    <t>BELMIRA</t>
  </si>
  <si>
    <t>BELLO</t>
  </si>
  <si>
    <t>BETANIA</t>
  </si>
  <si>
    <t>BETULIA</t>
  </si>
  <si>
    <t>CIUDAD BOLÍVAR</t>
  </si>
  <si>
    <t>BRICEÑO</t>
  </si>
  <si>
    <t>BURITICÁ</t>
  </si>
  <si>
    <t>CÁCERES</t>
  </si>
  <si>
    <t>CAICEDO</t>
  </si>
  <si>
    <t>CALDAS</t>
  </si>
  <si>
    <t>CAMPAMENTO</t>
  </si>
  <si>
    <t>CAÑASGORDAS</t>
  </si>
  <si>
    <t>CARACOLÍ</t>
  </si>
  <si>
    <t>CARAMANTA</t>
  </si>
  <si>
    <t>CAREPA</t>
  </si>
  <si>
    <t>EL CARMEN DE VIBORAL</t>
  </si>
  <si>
    <t>CAROLINA</t>
  </si>
  <si>
    <t>CAUCASIA</t>
  </si>
  <si>
    <t>CHIGORODÓ</t>
  </si>
  <si>
    <t>CISNEROS</t>
  </si>
  <si>
    <t>COCORNÁ</t>
  </si>
  <si>
    <t>CONCEPCIÓN</t>
  </si>
  <si>
    <t>CONCORDIA</t>
  </si>
  <si>
    <t>COPACABANA</t>
  </si>
  <si>
    <t>DABEIBA</t>
  </si>
  <si>
    <t>DONMATÍAS</t>
  </si>
  <si>
    <t>EBÉJICO</t>
  </si>
  <si>
    <t>EL BAGRE</t>
  </si>
  <si>
    <t>ENTRERRÍOS</t>
  </si>
  <si>
    <t>ENVIGADO</t>
  </si>
  <si>
    <t>FREDONIA</t>
  </si>
  <si>
    <t>FRONTINO</t>
  </si>
  <si>
    <t>GIRALDO</t>
  </si>
  <si>
    <t>GIRARDOTA</t>
  </si>
  <si>
    <t>GÓMEZ PLATA</t>
  </si>
  <si>
    <t>GRANADA</t>
  </si>
  <si>
    <t>GUADALUPE</t>
  </si>
  <si>
    <t>GUARNE</t>
  </si>
  <si>
    <t>GUATAPÉ</t>
  </si>
  <si>
    <t>HELICONIA</t>
  </si>
  <si>
    <t>HISPANIA</t>
  </si>
  <si>
    <t>ITAGÜÍ</t>
  </si>
  <si>
    <t>ITUANGO</t>
  </si>
  <si>
    <t>JARDÍN</t>
  </si>
  <si>
    <t>JERICÓ</t>
  </si>
  <si>
    <t>LA CEJA</t>
  </si>
  <si>
    <t>LA ESTRELLA</t>
  </si>
  <si>
    <t>LA PINTADA</t>
  </si>
  <si>
    <t>LA UNIÓN</t>
  </si>
  <si>
    <t>LIBORINA</t>
  </si>
  <si>
    <t>MACEO</t>
  </si>
  <si>
    <t>MARINILLA</t>
  </si>
  <si>
    <t>MONTEBELLO</t>
  </si>
  <si>
    <t>MURINDÓ</t>
  </si>
  <si>
    <t>MUTATÁ</t>
  </si>
  <si>
    <t>NARIÑO</t>
  </si>
  <si>
    <t>NECOCLÍ</t>
  </si>
  <si>
    <t>NECHÍ</t>
  </si>
  <si>
    <t>OLAYA</t>
  </si>
  <si>
    <t>PEÑOL</t>
  </si>
  <si>
    <t>PEQUE</t>
  </si>
  <si>
    <t>PUEBLORRICO</t>
  </si>
  <si>
    <t>PUERTO BERRÍO</t>
  </si>
  <si>
    <t>PUERTO NARE</t>
  </si>
  <si>
    <t>PUERTO TRIUNFO</t>
  </si>
  <si>
    <t>REMEDIOS</t>
  </si>
  <si>
    <t>RETIRO</t>
  </si>
  <si>
    <t>RIONEGRO</t>
  </si>
  <si>
    <t>SABANALARGA</t>
  </si>
  <si>
    <t>SABANETA</t>
  </si>
  <si>
    <t>SALGAR</t>
  </si>
  <si>
    <t>SAN ANDRÉS DE CUERQUÍA</t>
  </si>
  <si>
    <t>SAN CARLOS</t>
  </si>
  <si>
    <t>SAN FRANCISCO</t>
  </si>
  <si>
    <t>SAN JERÓNIMO</t>
  </si>
  <si>
    <t>SAN JOSÉ DE LA MONTAÑA</t>
  </si>
  <si>
    <t>SAN JUAN DE URABÁ</t>
  </si>
  <si>
    <t>SAN LUIS</t>
  </si>
  <si>
    <t>SAN PEDRO DE LOS MILAGROS</t>
  </si>
  <si>
    <t>SAN PEDRO DE URABÁ</t>
  </si>
  <si>
    <t>SAN RAFAEL</t>
  </si>
  <si>
    <t>SAN ROQUE</t>
  </si>
  <si>
    <t>SAN VICENTE FERRER</t>
  </si>
  <si>
    <t>SANTA BÁRBARA</t>
  </si>
  <si>
    <t>SANTA ROSA DE OSOS</t>
  </si>
  <si>
    <t>SANTO DOMINGO</t>
  </si>
  <si>
    <t>EL SANTUARIO</t>
  </si>
  <si>
    <t>SEGOVIA</t>
  </si>
  <si>
    <t>SONSÓN</t>
  </si>
  <si>
    <t>SOPETRÁN</t>
  </si>
  <si>
    <t>TÁMESIS</t>
  </si>
  <si>
    <t>TARAZÁ</t>
  </si>
  <si>
    <t>TARSO</t>
  </si>
  <si>
    <t>TITIRIBÍ</t>
  </si>
  <si>
    <t>TOLEDO</t>
  </si>
  <si>
    <t>TURBO</t>
  </si>
  <si>
    <t>URAMITA</t>
  </si>
  <si>
    <t>URRAO</t>
  </si>
  <si>
    <t>VALDIVIA</t>
  </si>
  <si>
    <t>VALPARAÍSO</t>
  </si>
  <si>
    <t>VEGACHÍ</t>
  </si>
  <si>
    <t>VENECIA</t>
  </si>
  <si>
    <t>VIGÍA DEL FUERTE</t>
  </si>
  <si>
    <t>YALÍ</t>
  </si>
  <si>
    <t>YARUMAL</t>
  </si>
  <si>
    <t>YOLOMBÓ</t>
  </si>
  <si>
    <t>YONDÓ</t>
  </si>
  <si>
    <t>ZARAGOZA</t>
  </si>
  <si>
    <t>ATLÁNTICO</t>
  </si>
  <si>
    <t>ATLÁNTICO (DP)</t>
  </si>
  <si>
    <t>BARRANQUILLA</t>
  </si>
  <si>
    <t>BARANOA</t>
  </si>
  <si>
    <t>CAMPO DE LA CRUZ</t>
  </si>
  <si>
    <t>CANDELARIA</t>
  </si>
  <si>
    <t>GALAPA</t>
  </si>
  <si>
    <t>JUAN DE ACOSTA</t>
  </si>
  <si>
    <t>LURUACO</t>
  </si>
  <si>
    <t>MALAMBO</t>
  </si>
  <si>
    <t>MANATÍ</t>
  </si>
  <si>
    <t>PALMAR DE VARELA</t>
  </si>
  <si>
    <t>PIOJÓ</t>
  </si>
  <si>
    <t>POLONUEVO</t>
  </si>
  <si>
    <t>PONEDERA</t>
  </si>
  <si>
    <t>PUERTO COLOMBIA</t>
  </si>
  <si>
    <t>REPELÓN</t>
  </si>
  <si>
    <t>SABANAGRANDE</t>
  </si>
  <si>
    <t>SANTA LUCÍA</t>
  </si>
  <si>
    <t>SANTO TOMÁS</t>
  </si>
  <si>
    <t>SOLEDAD</t>
  </si>
  <si>
    <t>SUAN</t>
  </si>
  <si>
    <t>TUBARÁ</t>
  </si>
  <si>
    <t>USIACURÍ</t>
  </si>
  <si>
    <t>BOGOTÁ D.C.</t>
  </si>
  <si>
    <t>BOGOTÁ, D.C.</t>
  </si>
  <si>
    <t>USAQUÉN</t>
  </si>
  <si>
    <t>CHAPINERO</t>
  </si>
  <si>
    <t>SANTA FE</t>
  </si>
  <si>
    <t>SAN CRISTÓBAL</t>
  </si>
  <si>
    <t>USME</t>
  </si>
  <si>
    <t>TUNJUELITO</t>
  </si>
  <si>
    <t>BOSA</t>
  </si>
  <si>
    <t>KENNEDY</t>
  </si>
  <si>
    <t>FONTIBÓN</t>
  </si>
  <si>
    <t>ENGATIVÁ</t>
  </si>
  <si>
    <t>SUBA</t>
  </si>
  <si>
    <t>BARRIOS UNIDOS</t>
  </si>
  <si>
    <t>TEUSAQUILLO</t>
  </si>
  <si>
    <t>LOS MÁRTIRES</t>
  </si>
  <si>
    <t>ANTONIO NARIÑO</t>
  </si>
  <si>
    <t>PUENTE ARANDA</t>
  </si>
  <si>
    <t>LA CANDELARIA</t>
  </si>
  <si>
    <t>RAFAEL URIBE URIBE</t>
  </si>
  <si>
    <t>SUMAPAZ</t>
  </si>
  <si>
    <t>BOLÍVAR</t>
  </si>
  <si>
    <t>BOLÍVAR (DP)</t>
  </si>
  <si>
    <t>CARTAGENA DE INDIAS</t>
  </si>
  <si>
    <t>ACHÍ</t>
  </si>
  <si>
    <t>ALTOS DEL ROSARIO</t>
  </si>
  <si>
    <t>ARENAL</t>
  </si>
  <si>
    <t>ARJONA</t>
  </si>
  <si>
    <t>ARROYOHONDO</t>
  </si>
  <si>
    <t>BARRANCO DE LOBA</t>
  </si>
  <si>
    <t>CALAMAR</t>
  </si>
  <si>
    <t>CANTAGALLO</t>
  </si>
  <si>
    <t>CICUCO</t>
  </si>
  <si>
    <t>CÓRDOBA</t>
  </si>
  <si>
    <t>CLEMENCIA</t>
  </si>
  <si>
    <t>EL CARMEN DE BOLÍVAR</t>
  </si>
  <si>
    <t>EL GUAMO</t>
  </si>
  <si>
    <t>EL PEÑÓN</t>
  </si>
  <si>
    <t>HATILLO DE LOBA</t>
  </si>
  <si>
    <t>MAGANGUÉ</t>
  </si>
  <si>
    <t>MAHATES</t>
  </si>
  <si>
    <t>MARGARITA</t>
  </si>
  <si>
    <t>MARÍA LA BAJA</t>
  </si>
  <si>
    <t>MONTECRISTO</t>
  </si>
  <si>
    <t>MOMPÓS</t>
  </si>
  <si>
    <t>MORALES</t>
  </si>
  <si>
    <t>NOROSÍ</t>
  </si>
  <si>
    <t>PINILLOS</t>
  </si>
  <si>
    <t>REGIDOR</t>
  </si>
  <si>
    <t>RÍO VIEJO</t>
  </si>
  <si>
    <t>SAN ESTANISLAO</t>
  </si>
  <si>
    <t>SAN FERNANDO</t>
  </si>
  <si>
    <t>SAN JACINTO</t>
  </si>
  <si>
    <t>SAN JACINTO DEL CAUCA</t>
  </si>
  <si>
    <t>SAN JUAN NEPOMUCENO</t>
  </si>
  <si>
    <t>SAN MARTÍN DE LOBA</t>
  </si>
  <si>
    <t>SAN PABLO</t>
  </si>
  <si>
    <t>SANTA CATALINA</t>
  </si>
  <si>
    <t>SANTA ROSA</t>
  </si>
  <si>
    <t>SANTA ROSA DEL SUR</t>
  </si>
  <si>
    <t>SIMITÍ</t>
  </si>
  <si>
    <t>SOPLAVIENTO</t>
  </si>
  <si>
    <t>TALAIGUA NUEVO</t>
  </si>
  <si>
    <t>TIQUISIO</t>
  </si>
  <si>
    <t>TURBACO</t>
  </si>
  <si>
    <t>TURBANÁ</t>
  </si>
  <si>
    <t>VILLANUEVA</t>
  </si>
  <si>
    <t>ZAMBRANO</t>
  </si>
  <si>
    <t>BOYACÁ</t>
  </si>
  <si>
    <t>BOYACÁ (DP)</t>
  </si>
  <si>
    <t>TUNJA</t>
  </si>
  <si>
    <t>ALMEIDA</t>
  </si>
  <si>
    <t>AQUITANIA</t>
  </si>
  <si>
    <t>ARCABUCO</t>
  </si>
  <si>
    <t>BELÉN</t>
  </si>
  <si>
    <t>BERBEO</t>
  </si>
  <si>
    <t>BETÉITIVA</t>
  </si>
  <si>
    <t>BOAVITA</t>
  </si>
  <si>
    <t>BUENAVISTA</t>
  </si>
  <si>
    <t>BUSBANZÁ</t>
  </si>
  <si>
    <t>CAMPOHERMOSO</t>
  </si>
  <si>
    <t>CERINZA</t>
  </si>
  <si>
    <t>CHINAVITA</t>
  </si>
  <si>
    <t>CHIQUINQUIRÁ</t>
  </si>
  <si>
    <t>CHISCAS</t>
  </si>
  <si>
    <t>CHITA</t>
  </si>
  <si>
    <t>CHITARAQUE</t>
  </si>
  <si>
    <t>CHIVATÁ</t>
  </si>
  <si>
    <t>CIÉNEGA</t>
  </si>
  <si>
    <t>CÓMBITA</t>
  </si>
  <si>
    <t>COPER</t>
  </si>
  <si>
    <t>CORRALES</t>
  </si>
  <si>
    <t>COVARACHÍA</t>
  </si>
  <si>
    <t>CUBARÁ</t>
  </si>
  <si>
    <t>CUCAITA</t>
  </si>
  <si>
    <t>CUÍTIVA</t>
  </si>
  <si>
    <t>CHÍQUIZA</t>
  </si>
  <si>
    <t>CHIVOR</t>
  </si>
  <si>
    <t>DUITAMA</t>
  </si>
  <si>
    <t>EL COCUY</t>
  </si>
  <si>
    <t>EL ESPINO</t>
  </si>
  <si>
    <t>FIRAVITOBA</t>
  </si>
  <si>
    <t>FLORESTA</t>
  </si>
  <si>
    <t>GACHANTIVÁ</t>
  </si>
  <si>
    <t>GÁMEZA</t>
  </si>
  <si>
    <t>GARAGOA</t>
  </si>
  <si>
    <t>GUACAMAYAS</t>
  </si>
  <si>
    <t>GUATEQUE</t>
  </si>
  <si>
    <t>GUAYATÁ</t>
  </si>
  <si>
    <t>GÜICÁN</t>
  </si>
  <si>
    <t>IZA</t>
  </si>
  <si>
    <t>JENESANO</t>
  </si>
  <si>
    <t>LABRANZAGRANDE</t>
  </si>
  <si>
    <t>LA CAPILLA</t>
  </si>
  <si>
    <t>LA VICTORIA</t>
  </si>
  <si>
    <t>LA UVITA</t>
  </si>
  <si>
    <t>VILLA DE LEYVA</t>
  </si>
  <si>
    <t>MACANAL</t>
  </si>
  <si>
    <t>MARIPÍ</t>
  </si>
  <si>
    <t>MIRAFLORES</t>
  </si>
  <si>
    <t>MONGUA</t>
  </si>
  <si>
    <t>MONGUÍ</t>
  </si>
  <si>
    <t>MONIQUIRÁ</t>
  </si>
  <si>
    <t>MOTAVITA</t>
  </si>
  <si>
    <t>MUZO</t>
  </si>
  <si>
    <t>NOBSA</t>
  </si>
  <si>
    <t>NUEVO COLÓN</t>
  </si>
  <si>
    <t>OICATÁ</t>
  </si>
  <si>
    <t>OTANCHE</t>
  </si>
  <si>
    <t>PACHAVITA</t>
  </si>
  <si>
    <t>PÁEZ</t>
  </si>
  <si>
    <t>PAIPA</t>
  </si>
  <si>
    <t>PAJARITO</t>
  </si>
  <si>
    <t>PANQUEBA</t>
  </si>
  <si>
    <t>PAUNA</t>
  </si>
  <si>
    <t>PAYA</t>
  </si>
  <si>
    <t>PAZ DE RÍO</t>
  </si>
  <si>
    <t>PESCA</t>
  </si>
  <si>
    <t>PISBA</t>
  </si>
  <si>
    <t>PUERTO BOYACÁ</t>
  </si>
  <si>
    <t>QUÍPAMA</t>
  </si>
  <si>
    <t>RAMIRIQUÍ</t>
  </si>
  <si>
    <t>RÁQUIRA</t>
  </si>
  <si>
    <t>RONDÓN</t>
  </si>
  <si>
    <t>SABOYÁ</t>
  </si>
  <si>
    <t>SÁCHICA</t>
  </si>
  <si>
    <t>SAMACÁ</t>
  </si>
  <si>
    <t>SAN EDUARDO</t>
  </si>
  <si>
    <t>SAN JOSÉ DE PARE</t>
  </si>
  <si>
    <t>SAN LUIS DE GACENO</t>
  </si>
  <si>
    <t>SAN MATEO</t>
  </si>
  <si>
    <t>SAN MIGUEL DE SEMA</t>
  </si>
  <si>
    <t>SAN PABLO DE BORBUR</t>
  </si>
  <si>
    <t>SANTANA</t>
  </si>
  <si>
    <t>SANTA MARÍA</t>
  </si>
  <si>
    <t>SANTA ROSA DE VITERBO</t>
  </si>
  <si>
    <t>SANTA SOFÍA</t>
  </si>
  <si>
    <t>SATIVANORTE</t>
  </si>
  <si>
    <t>SATIVASUR</t>
  </si>
  <si>
    <t>SIACHOQUE</t>
  </si>
  <si>
    <t>SOATÁ</t>
  </si>
  <si>
    <t>SOCOTÁ</t>
  </si>
  <si>
    <t>SOCHA</t>
  </si>
  <si>
    <t>SOGAMOSO</t>
  </si>
  <si>
    <t>SOMONDOCO</t>
  </si>
  <si>
    <t>SORA</t>
  </si>
  <si>
    <t>SOTAQUIRÁ</t>
  </si>
  <si>
    <t>SORACÁ</t>
  </si>
  <si>
    <t>SUSACÓN</t>
  </si>
  <si>
    <t>SUTAMARCHÁN</t>
  </si>
  <si>
    <t>SUTATENZA</t>
  </si>
  <si>
    <t>TASCO</t>
  </si>
  <si>
    <t>TENZA</t>
  </si>
  <si>
    <t>TIBANÁ</t>
  </si>
  <si>
    <t>TIBASOSA</t>
  </si>
  <si>
    <t>TINJACÁ</t>
  </si>
  <si>
    <t>TIPACOQUE</t>
  </si>
  <si>
    <t>TOCA</t>
  </si>
  <si>
    <t>TOGÜÍ</t>
  </si>
  <si>
    <t>TÓPAGA</t>
  </si>
  <si>
    <t>TOTA</t>
  </si>
  <si>
    <t>TUNUNGUÁ</t>
  </si>
  <si>
    <t>TURMEQUÉ</t>
  </si>
  <si>
    <t>TUTA</t>
  </si>
  <si>
    <t>TUTAZÁ</t>
  </si>
  <si>
    <t>ÚMBITA</t>
  </si>
  <si>
    <t>VENTAQUEMADA</t>
  </si>
  <si>
    <t>VIRACACHÁ</t>
  </si>
  <si>
    <t>ZETAQUIRA</t>
  </si>
  <si>
    <t>CALDAS (DP)</t>
  </si>
  <si>
    <t>MANIZALES</t>
  </si>
  <si>
    <t>AGUADAS</t>
  </si>
  <si>
    <t>ANSERMA</t>
  </si>
  <si>
    <t>ARANZAZU</t>
  </si>
  <si>
    <t>BELALCÁZAR</t>
  </si>
  <si>
    <t>CHINCHINÁ</t>
  </si>
  <si>
    <t>FILADELFIA</t>
  </si>
  <si>
    <t>LA DORADA</t>
  </si>
  <si>
    <t>LA MERCED</t>
  </si>
  <si>
    <t>MANZANARES</t>
  </si>
  <si>
    <t>MARMATO</t>
  </si>
  <si>
    <t>MARQUETALIA</t>
  </si>
  <si>
    <t>MARULANDA</t>
  </si>
  <si>
    <t>NEIRA</t>
  </si>
  <si>
    <t>NORCASIA</t>
  </si>
  <si>
    <t>PÁCORA</t>
  </si>
  <si>
    <t>PALESTINA</t>
  </si>
  <si>
    <t>PENSILVANIA</t>
  </si>
  <si>
    <t>RIOSUCIO</t>
  </si>
  <si>
    <t>RISARALDA</t>
  </si>
  <si>
    <t>SALAMINA</t>
  </si>
  <si>
    <t>SAMANÁ</t>
  </si>
  <si>
    <t>SAN JOSÉ</t>
  </si>
  <si>
    <t>SUPÍA</t>
  </si>
  <si>
    <t>VICTORIA</t>
  </si>
  <si>
    <t>VILLAMARÍA</t>
  </si>
  <si>
    <t>VITERBO</t>
  </si>
  <si>
    <t>CAQUETÁ</t>
  </si>
  <si>
    <t>CAQUETÁ (DP)</t>
  </si>
  <si>
    <t>FLORENCIA</t>
  </si>
  <si>
    <t>ALBANIA</t>
  </si>
  <si>
    <t>BELÉN DE LOS ANDAQUÍES</t>
  </si>
  <si>
    <t>CARTAGENA DEL CHAIRÁ</t>
  </si>
  <si>
    <t>CURILLO</t>
  </si>
  <si>
    <t>EL DONCELLO</t>
  </si>
  <si>
    <t>EL PAUJÍL</t>
  </si>
  <si>
    <t>LA MONTAÑITA</t>
  </si>
  <si>
    <t>MILÁN</t>
  </si>
  <si>
    <t>MORELIA</t>
  </si>
  <si>
    <t>PUERTO RICO</t>
  </si>
  <si>
    <t>SAN JOSÉ DEL FRAGUA</t>
  </si>
  <si>
    <t>SAN VICENTE DEL CAGUÁN</t>
  </si>
  <si>
    <t>SOLANO</t>
  </si>
  <si>
    <t>SOLITA</t>
  </si>
  <si>
    <t>CAUCA</t>
  </si>
  <si>
    <t>CAUCA (DP)</t>
  </si>
  <si>
    <t>POPAYÁN</t>
  </si>
  <si>
    <t>ALMAGUER</t>
  </si>
  <si>
    <t>BALBOA</t>
  </si>
  <si>
    <t>BUENOS AIRES</t>
  </si>
  <si>
    <t>CAJIBÍO</t>
  </si>
  <si>
    <t>CALDONO</t>
  </si>
  <si>
    <t>CALOTO</t>
  </si>
  <si>
    <t>CORINTO</t>
  </si>
  <si>
    <t>EL TAMBO</t>
  </si>
  <si>
    <t>GUACHENÉ</t>
  </si>
  <si>
    <t>GUAPÍ</t>
  </si>
  <si>
    <t>INZÁ</t>
  </si>
  <si>
    <t>JAMBALÓ</t>
  </si>
  <si>
    <t>LA SIERRA</t>
  </si>
  <si>
    <t>LA VEGA</t>
  </si>
  <si>
    <t>LÓPEZ DE MICAY</t>
  </si>
  <si>
    <t>MERCADERES</t>
  </si>
  <si>
    <t>MIRANDA</t>
  </si>
  <si>
    <t>PADILLA</t>
  </si>
  <si>
    <t>PATÍA</t>
  </si>
  <si>
    <t>PIAMONTE</t>
  </si>
  <si>
    <t>PIENDAMÓ</t>
  </si>
  <si>
    <t>PUERTO TEJADA</t>
  </si>
  <si>
    <t>PURACÉ</t>
  </si>
  <si>
    <t>ROSAS</t>
  </si>
  <si>
    <t>SAN SEBASTIÁN</t>
  </si>
  <si>
    <t>SANTANDER DE QUILICHAO</t>
  </si>
  <si>
    <t>SILVIA</t>
  </si>
  <si>
    <t>SOTARA</t>
  </si>
  <si>
    <t>SUÁREZ</t>
  </si>
  <si>
    <t>SUCRE</t>
  </si>
  <si>
    <t>TIMBÍO</t>
  </si>
  <si>
    <t>TIMBIQUÍ</t>
  </si>
  <si>
    <t>TORIBÍO</t>
  </si>
  <si>
    <t>TOTORÓ</t>
  </si>
  <si>
    <t>VILLA RICA</t>
  </si>
  <si>
    <t>CESAR</t>
  </si>
  <si>
    <t>CESAR (DP)</t>
  </si>
  <si>
    <t>VALLEDUPAR</t>
  </si>
  <si>
    <t>AGUACHICA</t>
  </si>
  <si>
    <t>AGUSTÍN CODAZZI</t>
  </si>
  <si>
    <t>ASTREA</t>
  </si>
  <si>
    <t>BECERRIL</t>
  </si>
  <si>
    <t>BOSCONIA</t>
  </si>
  <si>
    <t>CHIMICHAGUA</t>
  </si>
  <si>
    <t>CHIRIGUANÁ</t>
  </si>
  <si>
    <t>CURUMANÍ</t>
  </si>
  <si>
    <t>EL COPEY</t>
  </si>
  <si>
    <t>EL PASO</t>
  </si>
  <si>
    <t>GAMARRA</t>
  </si>
  <si>
    <t>GONZÁLEZ</t>
  </si>
  <si>
    <t>LA GLORIA</t>
  </si>
  <si>
    <t>LA JAGUA DE IBIRICO</t>
  </si>
  <si>
    <t>MANAURE BALCÓN DEL CESAR</t>
  </si>
  <si>
    <t>PAILITAS</t>
  </si>
  <si>
    <t>PELAYA</t>
  </si>
  <si>
    <t>PUEBLO BELLO</t>
  </si>
  <si>
    <t>RÍO DE ORO</t>
  </si>
  <si>
    <t>LA PAZ</t>
  </si>
  <si>
    <t>SAN ALBERTO</t>
  </si>
  <si>
    <t>SAN DIEGO</t>
  </si>
  <si>
    <t>SAN MARTÍN</t>
  </si>
  <si>
    <t>TAMALAMEQUE</t>
  </si>
  <si>
    <t>CÓRDOBA (DP)</t>
  </si>
  <si>
    <t>MONTERÍA</t>
  </si>
  <si>
    <t>AYAPEL</t>
  </si>
  <si>
    <t>CANALETE</t>
  </si>
  <si>
    <t>CERETÉ</t>
  </si>
  <si>
    <t>CHIMÁ</t>
  </si>
  <si>
    <t>CHIMA</t>
  </si>
  <si>
    <t>CHINÚ</t>
  </si>
  <si>
    <t>CIÉNAGA DE ORO</t>
  </si>
  <si>
    <t>COTORRA</t>
  </si>
  <si>
    <t>LA APARTADA</t>
  </si>
  <si>
    <t>LORICA</t>
  </si>
  <si>
    <t>LOS CÓRDOBAS</t>
  </si>
  <si>
    <t>MOMIL</t>
  </si>
  <si>
    <t>MONTELÍBANO</t>
  </si>
  <si>
    <t>MOÑITOS</t>
  </si>
  <si>
    <t>PLANETA RICA</t>
  </si>
  <si>
    <t>PUEBLO NUEVO</t>
  </si>
  <si>
    <t>PUERTO ESCONDIDO</t>
  </si>
  <si>
    <t>PUERTO LIBERTADOR</t>
  </si>
  <si>
    <t>PURÍSIMA DE LA CONCEPCIÓN</t>
  </si>
  <si>
    <t>SAHAGÚN</t>
  </si>
  <si>
    <t>SAN ANDRÉS DE SOTAVENTO</t>
  </si>
  <si>
    <t>SAN ANTERO</t>
  </si>
  <si>
    <t>SAN BERNARDO DEL VIENTO</t>
  </si>
  <si>
    <t>SAN JOSÉ DE URÉ</t>
  </si>
  <si>
    <t>SAN PELAYO</t>
  </si>
  <si>
    <t>TIERRALTA</t>
  </si>
  <si>
    <t>TUCHÍN</t>
  </si>
  <si>
    <t>VALENCIA</t>
  </si>
  <si>
    <t>CUNDINAMARCA</t>
  </si>
  <si>
    <t>CUNDINAMARCA (DP)</t>
  </si>
  <si>
    <t>AGUA DE DIOS</t>
  </si>
  <si>
    <t>ALBÁN</t>
  </si>
  <si>
    <t>ANAPOIMA</t>
  </si>
  <si>
    <t>ANOLAIMA</t>
  </si>
  <si>
    <t>ARBELÁEZ</t>
  </si>
  <si>
    <t>BELTRÁN</t>
  </si>
  <si>
    <t>BITUIMA</t>
  </si>
  <si>
    <t>BOJACÁ</t>
  </si>
  <si>
    <t>CABRERA</t>
  </si>
  <si>
    <t>CACHIPAY</t>
  </si>
  <si>
    <t>CAJICÁ</t>
  </si>
  <si>
    <t>CAPARRAPÍ</t>
  </si>
  <si>
    <t>CÁQUEZA</t>
  </si>
  <si>
    <t>CARMEN DE CARUPA</t>
  </si>
  <si>
    <t>CHAGUANÍ</t>
  </si>
  <si>
    <t>CHÍA</t>
  </si>
  <si>
    <t>CHIPAQUE</t>
  </si>
  <si>
    <t>CHOACHÍ</t>
  </si>
  <si>
    <t>CHOCONTÁ</t>
  </si>
  <si>
    <t>COGUA</t>
  </si>
  <si>
    <t>COTA</t>
  </si>
  <si>
    <t>CUCUNUBÁ</t>
  </si>
  <si>
    <t>EL COLEGIO</t>
  </si>
  <si>
    <t>EL ROSAL</t>
  </si>
  <si>
    <t>FACATATIVÁ</t>
  </si>
  <si>
    <t>FÓMEQUE</t>
  </si>
  <si>
    <t>FOSCA</t>
  </si>
  <si>
    <t>FUNZA</t>
  </si>
  <si>
    <t>FÚQUENE</t>
  </si>
  <si>
    <t>FUSAGASUGÁ</t>
  </si>
  <si>
    <t>GACHALÁ</t>
  </si>
  <si>
    <t>GACHANCIPÁ</t>
  </si>
  <si>
    <t>GACHETÁ</t>
  </si>
  <si>
    <t>GAMA</t>
  </si>
  <si>
    <t>GIRARDOT</t>
  </si>
  <si>
    <t>GUACHETÁ</t>
  </si>
  <si>
    <t>GUADUAS</t>
  </si>
  <si>
    <t>GUASCA</t>
  </si>
  <si>
    <t>GUATAQUÍ</t>
  </si>
  <si>
    <t>GUATAVITA</t>
  </si>
  <si>
    <t>GUAYABAL DE SÍQUIMA</t>
  </si>
  <si>
    <t>GUAYABETAL</t>
  </si>
  <si>
    <t>GUTIÉRREZ</t>
  </si>
  <si>
    <t>JERUSALÉN</t>
  </si>
  <si>
    <t>JUNÍN</t>
  </si>
  <si>
    <t>LA CALERA</t>
  </si>
  <si>
    <t>LA MESA</t>
  </si>
  <si>
    <t>LA PALMA</t>
  </si>
  <si>
    <t>LA PEÑA</t>
  </si>
  <si>
    <t>LENGUAZAQUE</t>
  </si>
  <si>
    <t>MACHETÁ</t>
  </si>
  <si>
    <t>MADRID</t>
  </si>
  <si>
    <t>MANTA</t>
  </si>
  <si>
    <t>MEDINA</t>
  </si>
  <si>
    <t>MOSQUERA</t>
  </si>
  <si>
    <t>NEMOCÓN</t>
  </si>
  <si>
    <t>NILO</t>
  </si>
  <si>
    <t>NIMAIMA</t>
  </si>
  <si>
    <t>NOCAIMA</t>
  </si>
  <si>
    <t>PACHO</t>
  </si>
  <si>
    <t>PAIME</t>
  </si>
  <si>
    <t>PANDI</t>
  </si>
  <si>
    <t>PARATEBUENO</t>
  </si>
  <si>
    <t>PASCA</t>
  </si>
  <si>
    <t>PUERTO SALGAR</t>
  </si>
  <si>
    <t>PULÍ</t>
  </si>
  <si>
    <t>QUEBRADANEGRA</t>
  </si>
  <si>
    <t>QUETAME</t>
  </si>
  <si>
    <t>QUIPILE</t>
  </si>
  <si>
    <t>APULO</t>
  </si>
  <si>
    <t>RICAURTE</t>
  </si>
  <si>
    <t>SAN ANTONIO DEL TEQUENDAMA</t>
  </si>
  <si>
    <t>SAN BERNARDO</t>
  </si>
  <si>
    <t>SAN CAYETANO</t>
  </si>
  <si>
    <t>SAN JUAN DE RIOSECO</t>
  </si>
  <si>
    <t>SASAIMA</t>
  </si>
  <si>
    <t>SESQUILÉ</t>
  </si>
  <si>
    <t>SIBATÉ</t>
  </si>
  <si>
    <t>SILVANIA</t>
  </si>
  <si>
    <t>SIMIJACA</t>
  </si>
  <si>
    <t>SOACHA</t>
  </si>
  <si>
    <t>SOPÓ</t>
  </si>
  <si>
    <t>SUBACHOQUE</t>
  </si>
  <si>
    <t>SUESCA</t>
  </si>
  <si>
    <t>SUPATÁ</t>
  </si>
  <si>
    <t>SUSA</t>
  </si>
  <si>
    <t>SUTATAUSA</t>
  </si>
  <si>
    <t>TABIO</t>
  </si>
  <si>
    <t>TAUSA</t>
  </si>
  <si>
    <t>TENA</t>
  </si>
  <si>
    <t>TENJO</t>
  </si>
  <si>
    <t>TIBACUY</t>
  </si>
  <si>
    <t>TIBIRITA</t>
  </si>
  <si>
    <t>TOCAIMA</t>
  </si>
  <si>
    <t>TOCANCIPÁ</t>
  </si>
  <si>
    <t>TOPAIPÍ</t>
  </si>
  <si>
    <t>UBALÁ</t>
  </si>
  <si>
    <t>UBAQUE</t>
  </si>
  <si>
    <t>VILLA DE SAN DIEGO DE UBATÉ</t>
  </si>
  <si>
    <t>UNE</t>
  </si>
  <si>
    <t>ÚTICA</t>
  </si>
  <si>
    <t>VERGARA</t>
  </si>
  <si>
    <t>VIANÍ</t>
  </si>
  <si>
    <t>VILLAGÓMEZ</t>
  </si>
  <si>
    <t>VILLAPINZÓN</t>
  </si>
  <si>
    <t>VILLETA</t>
  </si>
  <si>
    <t>VIOTÁ</t>
  </si>
  <si>
    <t>YACOPÍ</t>
  </si>
  <si>
    <t>ZIPACÓN</t>
  </si>
  <si>
    <t>ZIPAQUIRÁ</t>
  </si>
  <si>
    <t>CHOCÓ</t>
  </si>
  <si>
    <t>CHOCÓ (DP)</t>
  </si>
  <si>
    <t>QUIBDÓ</t>
  </si>
  <si>
    <t>ACANDÍ</t>
  </si>
  <si>
    <t>ALTO BAUDÓ</t>
  </si>
  <si>
    <t>ATRATO</t>
  </si>
  <si>
    <t>BAGADÓ</t>
  </si>
  <si>
    <t>BAHÍA SOLANO</t>
  </si>
  <si>
    <t>BAJO BAUDÓ</t>
  </si>
  <si>
    <t>BÉLEN DE BAJIRÁ</t>
  </si>
  <si>
    <t>BOJAYÁ</t>
  </si>
  <si>
    <t>EL CANTÓN DEL SAN PABLO</t>
  </si>
  <si>
    <t>CARMEN DEL DARIÉN</t>
  </si>
  <si>
    <t>CÉRTEGUI</t>
  </si>
  <si>
    <t>CONDOTO</t>
  </si>
  <si>
    <t>EL CARMEN DE ATRATO</t>
  </si>
  <si>
    <t>EL LITORAL DEL SAN JUAN</t>
  </si>
  <si>
    <t>ISTMINA</t>
  </si>
  <si>
    <t>JURADÓ</t>
  </si>
  <si>
    <t>LLORÓ</t>
  </si>
  <si>
    <t>MEDIO ATRATO</t>
  </si>
  <si>
    <t>MEDIO BAUDÓ</t>
  </si>
  <si>
    <t>MEDIO SAN JUAN</t>
  </si>
  <si>
    <t>NÓVITA</t>
  </si>
  <si>
    <t>NUQUÍ</t>
  </si>
  <si>
    <t>RÍO IRÓ</t>
  </si>
  <si>
    <t>RÍO QUITO</t>
  </si>
  <si>
    <t>SAN JOSÉ DEL PALMAR</t>
  </si>
  <si>
    <t>SIPÍ</t>
  </si>
  <si>
    <t>TADÓ</t>
  </si>
  <si>
    <t>UNGUÍA</t>
  </si>
  <si>
    <t>UNIÓN PANAMERICANA</t>
  </si>
  <si>
    <t>HUILA</t>
  </si>
  <si>
    <t>HUILA (DP)</t>
  </si>
  <si>
    <t>NEIVA</t>
  </si>
  <si>
    <t>ACEVEDO</t>
  </si>
  <si>
    <t>AGRADO</t>
  </si>
  <si>
    <t>AIPE</t>
  </si>
  <si>
    <t>ALGECIRAS</t>
  </si>
  <si>
    <t>ALTAMIRA</t>
  </si>
  <si>
    <t>BARAYA</t>
  </si>
  <si>
    <t>CAMPOALEGRE</t>
  </si>
  <si>
    <t>COLOMBIA</t>
  </si>
  <si>
    <t>ELÍAS</t>
  </si>
  <si>
    <t>GARZÓN</t>
  </si>
  <si>
    <t>GIGANTE</t>
  </si>
  <si>
    <t>HOBO</t>
  </si>
  <si>
    <t>ÍQUIRA</t>
  </si>
  <si>
    <t>ISNOS</t>
  </si>
  <si>
    <t>LA ARGENTINA</t>
  </si>
  <si>
    <t>LA PLATA</t>
  </si>
  <si>
    <t>NÁTAGA</t>
  </si>
  <si>
    <t>OPORAPA</t>
  </si>
  <si>
    <t>PAICOL</t>
  </si>
  <si>
    <t>PALERMO</t>
  </si>
  <si>
    <t>PITAL</t>
  </si>
  <si>
    <t>PITALITO</t>
  </si>
  <si>
    <t>RIVERA</t>
  </si>
  <si>
    <t>SALADOBLANCO</t>
  </si>
  <si>
    <t>SAN AGUSTÍN</t>
  </si>
  <si>
    <t>SUAZA</t>
  </si>
  <si>
    <t>TARQUI</t>
  </si>
  <si>
    <t>TESALIA</t>
  </si>
  <si>
    <t>TELLO</t>
  </si>
  <si>
    <t>TERUEL</t>
  </si>
  <si>
    <t>TIMANÁ</t>
  </si>
  <si>
    <t>VILLAVIEJA</t>
  </si>
  <si>
    <t>YAGUARÁ</t>
  </si>
  <si>
    <t>LA GUAJIRA</t>
  </si>
  <si>
    <t>LA GUAJIRA (DP)</t>
  </si>
  <si>
    <t>RIOHACHA</t>
  </si>
  <si>
    <t>BARRANCAS</t>
  </si>
  <si>
    <t>DIBULLA</t>
  </si>
  <si>
    <t>DISTRACCIÓN</t>
  </si>
  <si>
    <t>EL MOLINO</t>
  </si>
  <si>
    <t>FONSECA</t>
  </si>
  <si>
    <t>HATONUEVO</t>
  </si>
  <si>
    <t>LA JAGUA DEL PILAR</t>
  </si>
  <si>
    <t>MAICAO</t>
  </si>
  <si>
    <t>MANAURE</t>
  </si>
  <si>
    <t>SAN JUAN DEL CESAR</t>
  </si>
  <si>
    <t>URIBIA</t>
  </si>
  <si>
    <t>URUMITA</t>
  </si>
  <si>
    <t>MAGDALENA</t>
  </si>
  <si>
    <t>MAGDALENA (DP)</t>
  </si>
  <si>
    <t>SANTA MARTA</t>
  </si>
  <si>
    <t>ALGARROBO</t>
  </si>
  <si>
    <t>ARACATACA</t>
  </si>
  <si>
    <t>ARIGUANÍ</t>
  </si>
  <si>
    <t>CERRO DE SAN ANTONIO</t>
  </si>
  <si>
    <t>CHIVOLO</t>
  </si>
  <si>
    <t>CIÉNAGA</t>
  </si>
  <si>
    <t>EL BANCO</t>
  </si>
  <si>
    <t>EL PIÑÓN</t>
  </si>
  <si>
    <t>EL RETÉN</t>
  </si>
  <si>
    <t>FUNDACIÓN</t>
  </si>
  <si>
    <t>GUAMAL</t>
  </si>
  <si>
    <t>NUEVA GRANADA</t>
  </si>
  <si>
    <t>PEDRAZA</t>
  </si>
  <si>
    <t>PIJIÑO DEL CARMEN</t>
  </si>
  <si>
    <t>PIVIJAY</t>
  </si>
  <si>
    <t>PLATO</t>
  </si>
  <si>
    <t>PUEBLOVIEJO</t>
  </si>
  <si>
    <t>REMOLINO</t>
  </si>
  <si>
    <t>SABANAS DE SAN ÁNGEL</t>
  </si>
  <si>
    <t>SAN SEBASTIÁN DE BUENAVISTA</t>
  </si>
  <si>
    <t>SAN ZENÓN</t>
  </si>
  <si>
    <t>SANTA ANA</t>
  </si>
  <si>
    <t>SANTA BÁRBARA DE PINTO</t>
  </si>
  <si>
    <t>SITIONUEVO</t>
  </si>
  <si>
    <t>TENERIFE</t>
  </si>
  <si>
    <t>ZAPAYÁN</t>
  </si>
  <si>
    <t>ZONA BANANERA</t>
  </si>
  <si>
    <t>META</t>
  </si>
  <si>
    <t>META (DP)</t>
  </si>
  <si>
    <t>VILLAVICENCIO</t>
  </si>
  <si>
    <t>ACACÍAS</t>
  </si>
  <si>
    <t>BARRANCA DE UPÍA</t>
  </si>
  <si>
    <t>CABUYARO</t>
  </si>
  <si>
    <t>CASTILLA LA NUEVA</t>
  </si>
  <si>
    <t>CUBARRAL</t>
  </si>
  <si>
    <t>CUMARAL</t>
  </si>
  <si>
    <t>EL CALVARIO</t>
  </si>
  <si>
    <t>EL CASTILLO</t>
  </si>
  <si>
    <t>EL DORADO</t>
  </si>
  <si>
    <t>FUENTE DE ORO</t>
  </si>
  <si>
    <t>MAPIRIPÁN</t>
  </si>
  <si>
    <t>MESETAS</t>
  </si>
  <si>
    <t>LA MACARENA</t>
  </si>
  <si>
    <t>URIBE</t>
  </si>
  <si>
    <t>LEJANÍAS</t>
  </si>
  <si>
    <t>PUERTO CONCORDIA</t>
  </si>
  <si>
    <t>PUERTO GAITÁN</t>
  </si>
  <si>
    <t>PUERTO LÓPEZ</t>
  </si>
  <si>
    <t>PUERTO LLERAS</t>
  </si>
  <si>
    <t>RESTREPO</t>
  </si>
  <si>
    <t>SAN CARLOS DE GUAROA</t>
  </si>
  <si>
    <t>SAN JUAN DE ARAMA</t>
  </si>
  <si>
    <t>SAN JUANITO</t>
  </si>
  <si>
    <t>VISTAHERMOSA</t>
  </si>
  <si>
    <t>NARIÑO (DP)</t>
  </si>
  <si>
    <t>PASTO</t>
  </si>
  <si>
    <t>ALDANA</t>
  </si>
  <si>
    <t>ANCUYÁ</t>
  </si>
  <si>
    <t>ARBOLEDA</t>
  </si>
  <si>
    <t>BARBACOAS</t>
  </si>
  <si>
    <t>BUESACO</t>
  </si>
  <si>
    <t>COLÓN</t>
  </si>
  <si>
    <t>CONSACÁ</t>
  </si>
  <si>
    <t>CONTADERO</t>
  </si>
  <si>
    <t>CUASPÚD</t>
  </si>
  <si>
    <t>CUMBAL</t>
  </si>
  <si>
    <t>CUMBITARA</t>
  </si>
  <si>
    <t>CHACHAGÜÍ</t>
  </si>
  <si>
    <t>EL CHARCO</t>
  </si>
  <si>
    <t>EL PEÑOL</t>
  </si>
  <si>
    <t>EL ROSARIO</t>
  </si>
  <si>
    <t>EL TABLÓN DE GÓMEZ</t>
  </si>
  <si>
    <t>FUNES</t>
  </si>
  <si>
    <t>GUACHUCAL</t>
  </si>
  <si>
    <t>GUAITARILLA</t>
  </si>
  <si>
    <t>GUALMATÁN</t>
  </si>
  <si>
    <t>ILES</t>
  </si>
  <si>
    <t>IMUÉS</t>
  </si>
  <si>
    <t>IPIALES</t>
  </si>
  <si>
    <t>LA CRUZ</t>
  </si>
  <si>
    <t>LA FLORIDA</t>
  </si>
  <si>
    <t>LA LLANADA</t>
  </si>
  <si>
    <t>LA TOLA</t>
  </si>
  <si>
    <t>LEIVA</t>
  </si>
  <si>
    <t>LINARES</t>
  </si>
  <si>
    <t>LOS ANDES</t>
  </si>
  <si>
    <t>MAGÜÍ</t>
  </si>
  <si>
    <t>MALLAMA</t>
  </si>
  <si>
    <t>OLAYA HERRERA</t>
  </si>
  <si>
    <t>OSPINA</t>
  </si>
  <si>
    <t>FRANCISCO PIZARRO</t>
  </si>
  <si>
    <t>POLICARPA</t>
  </si>
  <si>
    <t>POTOSÍ</t>
  </si>
  <si>
    <t>PROVIDENCIA</t>
  </si>
  <si>
    <t>PUERRES</t>
  </si>
  <si>
    <t>PUPIALES</t>
  </si>
  <si>
    <t>ROBERTO PAYÁN</t>
  </si>
  <si>
    <t>SAMANIEGO</t>
  </si>
  <si>
    <t>SANDONÁ</t>
  </si>
  <si>
    <t>SAN LORENZO</t>
  </si>
  <si>
    <t>SAN PEDRO DE CARTAGO</t>
  </si>
  <si>
    <t>SANTACRUZ</t>
  </si>
  <si>
    <t>SAPUYES</t>
  </si>
  <si>
    <t>TAMINANGO</t>
  </si>
  <si>
    <t>TANGUA</t>
  </si>
  <si>
    <t>SAN ANDRÉS DE TUMACO</t>
  </si>
  <si>
    <t>TÚQUERRES</t>
  </si>
  <si>
    <t>YACUANQUER</t>
  </si>
  <si>
    <t>NORTE DE SANTANDER</t>
  </si>
  <si>
    <t>NORTE DE SANTANDER (DP)</t>
  </si>
  <si>
    <t>CÚCUTA</t>
  </si>
  <si>
    <t>ÁBREGO</t>
  </si>
  <si>
    <t>ARBOLEDAS</t>
  </si>
  <si>
    <t>BOCHALEMA</t>
  </si>
  <si>
    <t>BUCARASICA</t>
  </si>
  <si>
    <t>CÁCOTA</t>
  </si>
  <si>
    <t>CÁCHIRA</t>
  </si>
  <si>
    <t>CHINÁCOTA</t>
  </si>
  <si>
    <t>CHITAGÁ</t>
  </si>
  <si>
    <t>CONVENCIÓN</t>
  </si>
  <si>
    <t>CUCUTILLA</t>
  </si>
  <si>
    <t>DURANIA</t>
  </si>
  <si>
    <t>EL CARMEN</t>
  </si>
  <si>
    <t>EL TARRA</t>
  </si>
  <si>
    <t>EL ZULIA</t>
  </si>
  <si>
    <t>GRAMALOTE</t>
  </si>
  <si>
    <t>HACARÍ</t>
  </si>
  <si>
    <t>HERRÁN</t>
  </si>
  <si>
    <t>LABATECA</t>
  </si>
  <si>
    <t>LA ESPERANZA</t>
  </si>
  <si>
    <t>LA PLAYA</t>
  </si>
  <si>
    <t>LOS PATIOS</t>
  </si>
  <si>
    <t>LOURDES</t>
  </si>
  <si>
    <t>MUTISCUA</t>
  </si>
  <si>
    <t>OCAÑA</t>
  </si>
  <si>
    <t>PAMPLONA</t>
  </si>
  <si>
    <t>PAMPLONITA</t>
  </si>
  <si>
    <t>PUERTO SANTANDER</t>
  </si>
  <si>
    <t>RAGONVALIA</t>
  </si>
  <si>
    <t>SALAZAR</t>
  </si>
  <si>
    <t>SAN CALIXTO</t>
  </si>
  <si>
    <t>SANTIAGO</t>
  </si>
  <si>
    <t>SARDINATA</t>
  </si>
  <si>
    <t>SILOS</t>
  </si>
  <si>
    <t>TEORAMA</t>
  </si>
  <si>
    <t>TIBÚ</t>
  </si>
  <si>
    <t>VILLA CARO</t>
  </si>
  <si>
    <t>VILLA DEL ROSARIO</t>
  </si>
  <si>
    <t>QUINDÍO</t>
  </si>
  <si>
    <t>QUINDÍO (DP)</t>
  </si>
  <si>
    <t>CALARCÁ</t>
  </si>
  <si>
    <t>CIRCASIA</t>
  </si>
  <si>
    <t>FILANDIA</t>
  </si>
  <si>
    <t>GÉNOVA</t>
  </si>
  <si>
    <t>LA TEBAIDA</t>
  </si>
  <si>
    <t>MONTENEGRO</t>
  </si>
  <si>
    <t>PIJAO</t>
  </si>
  <si>
    <t>QUIMBAYA</t>
  </si>
  <si>
    <t>SALENTO</t>
  </si>
  <si>
    <t>RISARALDA (DP)</t>
  </si>
  <si>
    <t>PEREIRA</t>
  </si>
  <si>
    <t>APÍA</t>
  </si>
  <si>
    <t>BELÉN DE UMBRÍA</t>
  </si>
  <si>
    <t>DOSQUEBRADAS</t>
  </si>
  <si>
    <t>GUÁTICA</t>
  </si>
  <si>
    <t>LA CELIA</t>
  </si>
  <si>
    <t>LA VIRGINIA</t>
  </si>
  <si>
    <t>MARSELLA</t>
  </si>
  <si>
    <t>MISTRATÓ</t>
  </si>
  <si>
    <t>PUEBLO RICO</t>
  </si>
  <si>
    <t>QUINCHÍA</t>
  </si>
  <si>
    <t>SANTA ROSA DE CABAL</t>
  </si>
  <si>
    <t>SANTUARIO</t>
  </si>
  <si>
    <t>SANTANDER</t>
  </si>
  <si>
    <t>SANTANDER (DP)</t>
  </si>
  <si>
    <t>BUCARAMANGA</t>
  </si>
  <si>
    <t>AGUADA</t>
  </si>
  <si>
    <t>ARATOCA</t>
  </si>
  <si>
    <t>BARICHARA</t>
  </si>
  <si>
    <t>BARRANCABERMEJA</t>
  </si>
  <si>
    <t>CALIFORNIA</t>
  </si>
  <si>
    <t>CAPITANEJO</t>
  </si>
  <si>
    <t>CARCASÍ</t>
  </si>
  <si>
    <t>CEPITÁ</t>
  </si>
  <si>
    <t>CERRITO</t>
  </si>
  <si>
    <t>CHARALÁ</t>
  </si>
  <si>
    <t>CHARTA</t>
  </si>
  <si>
    <t>CHIPATÁ</t>
  </si>
  <si>
    <t>CIMITARRA</t>
  </si>
  <si>
    <t>CONFINES</t>
  </si>
  <si>
    <t>CONTRATACIÓN</t>
  </si>
  <si>
    <t>COROMORO</t>
  </si>
  <si>
    <t>CURITÍ</t>
  </si>
  <si>
    <t>EL CARMEN DE CHUCURÍ</t>
  </si>
  <si>
    <t>EL GUACAMAYO</t>
  </si>
  <si>
    <t>EL PLAYÓN</t>
  </si>
  <si>
    <t>ENCINO</t>
  </si>
  <si>
    <t>ENCISO</t>
  </si>
  <si>
    <t>FLORIÁN</t>
  </si>
  <si>
    <t>FLORIDABLANCA</t>
  </si>
  <si>
    <t>GALÁN</t>
  </si>
  <si>
    <t>GÁMBITA</t>
  </si>
  <si>
    <t>GIRÓN</t>
  </si>
  <si>
    <t>GUACA</t>
  </si>
  <si>
    <t>GUAPOTÁ</t>
  </si>
  <si>
    <t>GUAVATÁ</t>
  </si>
  <si>
    <t>GÜEPSA</t>
  </si>
  <si>
    <t>HATO</t>
  </si>
  <si>
    <t>JESÚS MARÍA</t>
  </si>
  <si>
    <t>JORDÁN</t>
  </si>
  <si>
    <t>LA BELLEZA</t>
  </si>
  <si>
    <t>LANDÁZURI</t>
  </si>
  <si>
    <t>LEBRIJA</t>
  </si>
  <si>
    <t>LOS SANTOS</t>
  </si>
  <si>
    <t>MACARAVITA</t>
  </si>
  <si>
    <t>MÁLAGA</t>
  </si>
  <si>
    <t>MATANZA</t>
  </si>
  <si>
    <t>MOGOTES</t>
  </si>
  <si>
    <t>MOLAGAVITA</t>
  </si>
  <si>
    <t>OCAMONTE</t>
  </si>
  <si>
    <t>OIBA</t>
  </si>
  <si>
    <t>ONZAGA</t>
  </si>
  <si>
    <t>PALMAR</t>
  </si>
  <si>
    <t>PALMAS DEL SOCORRO</t>
  </si>
  <si>
    <t>PÁRAMO</t>
  </si>
  <si>
    <t>PIEDECUESTA</t>
  </si>
  <si>
    <t>PINCHOTE</t>
  </si>
  <si>
    <t>PUENTE NACIONAL</t>
  </si>
  <si>
    <t>PUERTO PARRA</t>
  </si>
  <si>
    <t>PUERTO WILCHES</t>
  </si>
  <si>
    <t>SABANA DE TORRES</t>
  </si>
  <si>
    <t>SAN ANDRÉS</t>
  </si>
  <si>
    <t>SAN BENITO</t>
  </si>
  <si>
    <t>SAN GIL</t>
  </si>
  <si>
    <t>SAN JOAQUÍN</t>
  </si>
  <si>
    <t>SAN JOSÉ DE MIRANDA</t>
  </si>
  <si>
    <t>SAN MIGUEL</t>
  </si>
  <si>
    <t>SAN VICENTE DE CHUCURÍ</t>
  </si>
  <si>
    <t>SANTA HELENA DEL OPÓN</t>
  </si>
  <si>
    <t>SIMACOTA</t>
  </si>
  <si>
    <t>SOCORRO</t>
  </si>
  <si>
    <t>SUAITA</t>
  </si>
  <si>
    <t>SURATÁ</t>
  </si>
  <si>
    <t>TONA</t>
  </si>
  <si>
    <t>VALLE DE SAN JOSÉ</t>
  </si>
  <si>
    <t>VÉLEZ</t>
  </si>
  <si>
    <t>VETAS</t>
  </si>
  <si>
    <t>ZAPATOCA</t>
  </si>
  <si>
    <t>SUCRE (DP)</t>
  </si>
  <si>
    <t>SINCELEJO</t>
  </si>
  <si>
    <t>CAIMITO</t>
  </si>
  <si>
    <t>COLOSÓ</t>
  </si>
  <si>
    <t>COROZAL</t>
  </si>
  <si>
    <t>COVEÑAS</t>
  </si>
  <si>
    <t>CHALÁN</t>
  </si>
  <si>
    <t>EL ROBLE</t>
  </si>
  <si>
    <t>GALERAS</t>
  </si>
  <si>
    <t>GUARANDA</t>
  </si>
  <si>
    <t>LOS PALMITOS</t>
  </si>
  <si>
    <t>MAJAGUAL</t>
  </si>
  <si>
    <t>MORROA</t>
  </si>
  <si>
    <t>OVEJAS</t>
  </si>
  <si>
    <t>PALMITO</t>
  </si>
  <si>
    <t>SAMPUÉS</t>
  </si>
  <si>
    <t>SAN BENITO ABAD</t>
  </si>
  <si>
    <t>SAN JUAN DE BETULIA</t>
  </si>
  <si>
    <t>SAN MARCOS</t>
  </si>
  <si>
    <t>SAN ONOFRE</t>
  </si>
  <si>
    <t>SAN PEDRO</t>
  </si>
  <si>
    <t>SAN LUIS DE SINCÉ</t>
  </si>
  <si>
    <t>SANTIAGO DE TOLÚ</t>
  </si>
  <si>
    <t>TOLÚ VIEJO</t>
  </si>
  <si>
    <t>TOLIMA</t>
  </si>
  <si>
    <t>TOLIMA (DP)</t>
  </si>
  <si>
    <t>IBAGUÉ</t>
  </si>
  <si>
    <t>ALPUJARRA</t>
  </si>
  <si>
    <t>ALVARADO</t>
  </si>
  <si>
    <t>AMBALEMA</t>
  </si>
  <si>
    <t>ANZOÁTEGUI</t>
  </si>
  <si>
    <t>ARMERO GUAYABAL</t>
  </si>
  <si>
    <t>ATACO</t>
  </si>
  <si>
    <t>CAJAMARCA</t>
  </si>
  <si>
    <t>CARMEN DE APICALÁ</t>
  </si>
  <si>
    <t>CASABIANCA</t>
  </si>
  <si>
    <t>CHAPARRAL</t>
  </si>
  <si>
    <t>COELLO</t>
  </si>
  <si>
    <t>COYAIMA</t>
  </si>
  <si>
    <t>CUNDAY</t>
  </si>
  <si>
    <t>DOLORES</t>
  </si>
  <si>
    <t>ESPINAL</t>
  </si>
  <si>
    <t>FALAN</t>
  </si>
  <si>
    <t>FLANDES</t>
  </si>
  <si>
    <t>FRESNO</t>
  </si>
  <si>
    <t>GUAMO</t>
  </si>
  <si>
    <t>HERVEO</t>
  </si>
  <si>
    <t>HONDA</t>
  </si>
  <si>
    <t>ICONONZO</t>
  </si>
  <si>
    <t>LÉRIDA</t>
  </si>
  <si>
    <t>LÍBANO</t>
  </si>
  <si>
    <t>SAN SEBASTIÁN DE MARIQUITA</t>
  </si>
  <si>
    <t>MELGAR</t>
  </si>
  <si>
    <t>MURILLO</t>
  </si>
  <si>
    <t>NATAGAIMA</t>
  </si>
  <si>
    <t>ORTEGA</t>
  </si>
  <si>
    <t>PALOCABILDO</t>
  </si>
  <si>
    <t>PIEDRAS</t>
  </si>
  <si>
    <t>PLANADAS</t>
  </si>
  <si>
    <t>PRADO</t>
  </si>
  <si>
    <t>PURIFICACIÓN</t>
  </si>
  <si>
    <t>RIOBLANCO</t>
  </si>
  <si>
    <t>RONCESVALLES</t>
  </si>
  <si>
    <t>ROVIRA</t>
  </si>
  <si>
    <t>SALDAÑA</t>
  </si>
  <si>
    <t>SAN ANTONIO</t>
  </si>
  <si>
    <t>SANTA ISABEL</t>
  </si>
  <si>
    <t>VALLE DE SAN JUAN</t>
  </si>
  <si>
    <t>VENADILLO</t>
  </si>
  <si>
    <t>VILLAHERMOSA</t>
  </si>
  <si>
    <t>VILLARRICA</t>
  </si>
  <si>
    <t>VALLE DEL CAUCA</t>
  </si>
  <si>
    <t>VALLE DEL CAUCA (DP)</t>
  </si>
  <si>
    <t>CALI</t>
  </si>
  <si>
    <t>ALCALÁ</t>
  </si>
  <si>
    <t>ANDALUCÍA</t>
  </si>
  <si>
    <t>ANSERMANUEVO</t>
  </si>
  <si>
    <t>BUENAVENTURA</t>
  </si>
  <si>
    <t>GUADALAJARA DE BUGA</t>
  </si>
  <si>
    <t>BUGALAGRANDE</t>
  </si>
  <si>
    <t>CAICEDONIA</t>
  </si>
  <si>
    <t>CALIMA</t>
  </si>
  <si>
    <t>CARTAGO</t>
  </si>
  <si>
    <t>DAGUA</t>
  </si>
  <si>
    <t>EL ÁGUILA</t>
  </si>
  <si>
    <t>EL CAIRO</t>
  </si>
  <si>
    <t>EL CERRITO</t>
  </si>
  <si>
    <t>EL DOVIO</t>
  </si>
  <si>
    <t>FLORIDA</t>
  </si>
  <si>
    <t>GINEBRA</t>
  </si>
  <si>
    <t>GUACARÍ</t>
  </si>
  <si>
    <t>JAMUNDÍ</t>
  </si>
  <si>
    <t>LA CUMBRE</t>
  </si>
  <si>
    <t>OBANDO</t>
  </si>
  <si>
    <t>PALMIRA</t>
  </si>
  <si>
    <t>PRADERA</t>
  </si>
  <si>
    <t>RIOFRÍO</t>
  </si>
  <si>
    <t>ROLDANILLO</t>
  </si>
  <si>
    <t>SEVILLA</t>
  </si>
  <si>
    <t>TORO</t>
  </si>
  <si>
    <t>TRUJILLO</t>
  </si>
  <si>
    <t>TULUÁ</t>
  </si>
  <si>
    <t>ULLOA</t>
  </si>
  <si>
    <t>VERSALLES</t>
  </si>
  <si>
    <t>VIJES</t>
  </si>
  <si>
    <t>YOTOCO</t>
  </si>
  <si>
    <t>YUMBO</t>
  </si>
  <si>
    <t>ZARZAL</t>
  </si>
  <si>
    <t>ARAUCA</t>
  </si>
  <si>
    <t>ARAUCA (DP)</t>
  </si>
  <si>
    <t>ARAUQUITA</t>
  </si>
  <si>
    <t>CRAVO NORTE</t>
  </si>
  <si>
    <t>FORTUL</t>
  </si>
  <si>
    <t>PUERTO RONDÓN</t>
  </si>
  <si>
    <t>SARAVENA</t>
  </si>
  <si>
    <t>TAME</t>
  </si>
  <si>
    <t>CASANARE</t>
  </si>
  <si>
    <t>CASANARE (DP)</t>
  </si>
  <si>
    <t>YOPAL</t>
  </si>
  <si>
    <t>AGUAZUL</t>
  </si>
  <si>
    <t>CHÁMEZA</t>
  </si>
  <si>
    <t>HATO COROZAL</t>
  </si>
  <si>
    <t>LA SALINA</t>
  </si>
  <si>
    <t>MANÍ</t>
  </si>
  <si>
    <t>MONTERREY</t>
  </si>
  <si>
    <t>NUNCHÍA</t>
  </si>
  <si>
    <t>OROCUÉ</t>
  </si>
  <si>
    <t>PAZ DE ARIPORO</t>
  </si>
  <si>
    <t>PORE</t>
  </si>
  <si>
    <t>RECETOR</t>
  </si>
  <si>
    <t>SÁCAMA</t>
  </si>
  <si>
    <t>SAN LUIS DE PALENQUE</t>
  </si>
  <si>
    <t>TÁMARA</t>
  </si>
  <si>
    <t>TAURAMENA</t>
  </si>
  <si>
    <t>TRINIDAD</t>
  </si>
  <si>
    <t>PUTUMAYO</t>
  </si>
  <si>
    <t>PUTUMAYO (DP)</t>
  </si>
  <si>
    <t>MOCOA</t>
  </si>
  <si>
    <t>ORITO</t>
  </si>
  <si>
    <t>PUERTO ASÍS</t>
  </si>
  <si>
    <t>PUERTO CAICEDO</t>
  </si>
  <si>
    <t>PUERTO GUZMÁN</t>
  </si>
  <si>
    <t>PUERTO LEGUÍZAMO</t>
  </si>
  <si>
    <t>SIBUNDOY</t>
  </si>
  <si>
    <t>VALLE DEL GUAMUEZ</t>
  </si>
  <si>
    <t>VILLAGARZÓN</t>
  </si>
  <si>
    <t>SAN ANDRÉS Y PROVIDENCIA (DP)</t>
  </si>
  <si>
    <t>AMAZONAS</t>
  </si>
  <si>
    <t>AMAZONAS (DP)</t>
  </si>
  <si>
    <t>LETICIA</t>
  </si>
  <si>
    <t>EL ENCANTO</t>
  </si>
  <si>
    <t>LA CHORRERA</t>
  </si>
  <si>
    <t>LA PEDRERA</t>
  </si>
  <si>
    <t>MIRITÍ - PARANÁ</t>
  </si>
  <si>
    <t>PUERTO ALEGRÍA</t>
  </si>
  <si>
    <t>PUERTO ARICA</t>
  </si>
  <si>
    <t>PUERTO NARIÑO</t>
  </si>
  <si>
    <t>TARAPACÁ</t>
  </si>
  <si>
    <t>GUAINÍA</t>
  </si>
  <si>
    <t>GUAINÍA (DP)</t>
  </si>
  <si>
    <t>INÍRIDA</t>
  </si>
  <si>
    <t>BARRANCO MINAS</t>
  </si>
  <si>
    <t>MAPIRIPANA</t>
  </si>
  <si>
    <t>SAN FELIPE</t>
  </si>
  <si>
    <t>LA GUADALUPE</t>
  </si>
  <si>
    <t>CACAHUAL</t>
  </si>
  <si>
    <t>PANA PANA</t>
  </si>
  <si>
    <t>MORICHAL</t>
  </si>
  <si>
    <t>GUAVIARE</t>
  </si>
  <si>
    <t>GUAVIARE (DP)</t>
  </si>
  <si>
    <t>SAN JOSÉ DEL GUAVIARE</t>
  </si>
  <si>
    <t>EL RETORNO</t>
  </si>
  <si>
    <t>VAUPÉS</t>
  </si>
  <si>
    <t>VAUPÉS (DP)</t>
  </si>
  <si>
    <t>MITÚ</t>
  </si>
  <si>
    <t>CARURÚ</t>
  </si>
  <si>
    <t>PACOA</t>
  </si>
  <si>
    <t>TARAIRA</t>
  </si>
  <si>
    <t>PAPUNAUA</t>
  </si>
  <si>
    <t>YAVARATÉ</t>
  </si>
  <si>
    <t>VICHADA</t>
  </si>
  <si>
    <t>VICHADA (DP)</t>
  </si>
  <si>
    <t>PUERTO CARREÑO</t>
  </si>
  <si>
    <t>LA PRIMAVERA</t>
  </si>
  <si>
    <t>SANTA ROSALÍA</t>
  </si>
  <si>
    <t>CUMARIBO</t>
  </si>
  <si>
    <t>No</t>
  </si>
  <si>
    <t>ESTADO CONTRATO</t>
  </si>
  <si>
    <t>Ejecución</t>
  </si>
  <si>
    <t>Ejecutado</t>
  </si>
  <si>
    <t>DEPARTAMENTO</t>
  </si>
  <si>
    <t>BOGOTÁ D.C. (DP)</t>
  </si>
  <si>
    <t>LA_GUAJIRA</t>
  </si>
  <si>
    <t>VALLE_DEL_CAUCA</t>
  </si>
  <si>
    <t>BOGOTÁ_D.C.</t>
  </si>
  <si>
    <t>NORTE_DE_SANTANDER</t>
  </si>
  <si>
    <t>SAN_ANDRÉS_Y_PROVIDENCIA</t>
  </si>
  <si>
    <t>Si/No</t>
  </si>
  <si>
    <t>Estado</t>
  </si>
  <si>
    <t>Fecha inicio</t>
  </si>
  <si>
    <t>Fecha final</t>
  </si>
  <si>
    <t>UNSPSC</t>
  </si>
  <si>
    <t>¿Cuenta con el certificado para operar con Talento Humano en condición de discapacidad?</t>
  </si>
  <si>
    <t>Vinculación de Talento humano adicional</t>
  </si>
  <si>
    <t>Contrapartida en equipos de medición</t>
  </si>
  <si>
    <t>Contrapartida de bienes y servicios</t>
  </si>
  <si>
    <t>Regional ICBF:</t>
  </si>
  <si>
    <t>NIT</t>
  </si>
  <si>
    <t>ASOCIACIÓN DE PADRES DE FAMILIA DEL HOGAR INFANTIL EL PATOSO</t>
  </si>
  <si>
    <t>FUNDACIÓN LAS GOLONDRINAS</t>
  </si>
  <si>
    <t>ASOCIACIÓN DE PADRES DE FAMILIA Y VECINOS HOGAR INFANTIL SAN PEDRO CLAVER</t>
  </si>
  <si>
    <t>DIOCESIS DE FLORENCIA</t>
  </si>
  <si>
    <t>ASOCIACIÓN DE PADRES DE FAMILIA Y VECINOS DEL HOGAR INFANTIL SAN JOSE DEL FRAGUA</t>
  </si>
  <si>
    <t>ASOCIACIÓN DE PADRES DE FAMILIA DE LOS NIÑOS USUARIOS DEL HOGAR INFANTIL SONRISITAS</t>
  </si>
  <si>
    <t>ASOCIACIÓN DE PADRES DE FAMILIA DE LOS NIÑOS USUARIOS DEL HOGAR INFANTIL EL TIGRILLO</t>
  </si>
  <si>
    <t>HOGAR INFANTIL EL ARADO</t>
  </si>
  <si>
    <t>ASOCIACIÓN DE PADRES DE FAMILIA HOGAR INFANTIL LOS CARACOLES</t>
  </si>
  <si>
    <t>ASOCIACIÓN DE PADRES USUARIOS, OTRAS MODALIDADES DE ATENCIÓN A PRIMERA INFANCIA Y MADRES COMUNITARIAS VIVIR EL FUTURO</t>
  </si>
  <si>
    <t>ASOCIACIÓN DE PADRES USUARIOS, OTRAS MODALIDADES DE ATENCION A PRIMERA INFANCIA Y MADRES COMUNITARIAS EL FUTURO DEL NIÑO</t>
  </si>
  <si>
    <t>ASOCIACIÓN DE USUARIOS DEL PROGRAMA HOGARES DE BIENESTAR "FUTURAS ESTRELLITAS"</t>
  </si>
  <si>
    <t xml:space="preserve">ASOCIACIÓN PRODEFENSA DEL NIÑO Y LA NIÑA DEL BARRIO VILLA NIDIA  </t>
  </si>
  <si>
    <t>ASOCIACIÓN DE FAMILIA BENEFICIARIAS DEL PROGRAMA SOCIAL HOGARES DE BIENESTAR POZON OASIS</t>
  </si>
  <si>
    <t>ASOCIACIÓN HOGARES COMUNITARIOS DE BIENESTAR LAS AMERICAS</t>
  </si>
  <si>
    <t>ASOCIACIÓN DE FAMILIAS BENEFICIARIAS DEL PROGRAMA SOCIAL HOGARES DE BIENESTAR PERTENECIENTES AL BARRIO LA ESPERANZA</t>
  </si>
  <si>
    <t>ASOCIACIÓN DE PADRES BENEFICIARIOS DEL PROGRAMA SOCIAL HOGARES DE BIENESTAR SECTOR RICAURTE</t>
  </si>
  <si>
    <t>ASOCIACIÓN DE FAMILIA BENEFICIARIAS DEL PROGRAMA SOCIAL HOGARES DE BIENESTAR SANTA MATILDE POZON</t>
  </si>
  <si>
    <t>ASOCIACIÓN DE PADRES DE USUARIOS DE LOS HOGARES COMUNITARIOS DE BIENESTAR FAMILIAR, OTRAS MODALIDADES DE ATENCION A PRIMERA INFANCIA Y MADRES COMUNITARIAS DEL BARRIO LUIS CARLOS GALAN</t>
  </si>
  <si>
    <t>ASOCIACIÓN DE FAMILIAS BENEFICIARIAS DEL PROGRAMA SOCIAL HOGARES DE BIENESTAR LA CANDELARIA</t>
  </si>
  <si>
    <t>ASOCIACIÓN DE FAMILIAS BENEFICIARIOS DEL PROGRAMA SOCIAL DE HOGARES DE BIENESTAR DEL BARRIO BOSTON CAMINO DEL MEDIO</t>
  </si>
  <si>
    <t>ASOCIACIÓN DE FAMILIAS BENEFICIARIAS DEL PROGRAMA SOCIAL DE HOGARES DE BIENESTAR SECTOR LA MAGDALENA</t>
  </si>
  <si>
    <t>ASOCIACIÓN DE PADRES DE FAMILIA DE HOGARES COMUNITARIOS DE BIENESTAR FREDONIA</t>
  </si>
  <si>
    <t>ASOCIACIÓN RAFAEL NUÑEZ</t>
  </si>
  <si>
    <t>FUNDACIÓN HOGAR INTEGRAL</t>
  </si>
  <si>
    <t>ASOCIACIÓN DE PADRES DE FAMILIA HOGAR INFANTIL LOS PILLUELOS</t>
  </si>
  <si>
    <t>ASOCIACIÓN COMUNITARIA DE LAS FAMILIAS USUARIOS Y VECINOS DE LOS PROGRAMAS ICBF HOGARES DE BIENESTAR DEL PROGRAMA SOCIAL DE LOS BARRIOS LA ESPERANZA Y 5 DE NOVIEMBRE</t>
  </si>
  <si>
    <t>ASOCIACIÓN DE PADRES DE FAMILIA DE HOGARES COMUNITARIOS DE BIENESTAR SIMON BOLIVAR CESAR FLOREZ</t>
  </si>
  <si>
    <t>ASOCIACIÓN DE USUARIOS DEL PROGRAMA HOGARES DE BIENESTAR DEL SECTOR POLICARPA SALAVARRIETA</t>
  </si>
  <si>
    <t>ONG GRUPO CANTATIERRA</t>
  </si>
  <si>
    <t>COOPERATIVA MULTIACTIVA DE SAN ANTONIO DE PRADO</t>
  </si>
  <si>
    <t>FUNDACION APOYAR FUNDAP</t>
  </si>
  <si>
    <t>ASOCIACIÓN DE PADRES DE HOGARES DE BIENESTAR MARROQUIN 2 NORTE A</t>
  </si>
  <si>
    <t>ASOCIACIÓN DE HOGARES DE BIENESTAR FAMILIAR SECTOR LOS CHORROS</t>
  </si>
  <si>
    <t>ASOCIACIÓN DE HOGARES DE BIENESTAR MARROQUIN 2 CENTRO 2</t>
  </si>
  <si>
    <t>ASOCIACIÓN DE PADRES HOGARES DE BIENESTAR COMUNEROS 1 GRUPO 3</t>
  </si>
  <si>
    <t>ASOCIACIÓN DE HOGARES DE BIENESTAR COMUNEROS IV GRUPO I</t>
  </si>
  <si>
    <t>ASOCIACIÓN DE PADRES DE HOGARES DE BIENESTAR FRANCISCO ANTONIO ZEA</t>
  </si>
  <si>
    <t>ASOCIACIÓN DE PADRES USUARIOS, OTRAS MODALIDADES DE ATENCIÓN A PRIMERA INFANCIA Y MADRES COMUNITARIAS VEGAS DEL PARQUE</t>
  </si>
  <si>
    <t>ASOCIACIÓN DE HOGARES DE BIENESTAR SECTOR BUENOS AIRES</t>
  </si>
  <si>
    <t>ASOCIACIÓN DE PADRES DE FAMILIA HOGARES DE BIENESTAR BARRIO CANAIMA</t>
  </si>
  <si>
    <t>ASOCIACIÓN DE USUARIOS DEL PROGRAMA HOGARES DE BIENESTAR DEL BARRIO BUENAVISTA</t>
  </si>
  <si>
    <t>ASOCIACIÓN DE USUARIOS DEL PROGRAMA HOGARES DE BIENESTAR NUESTRO FUTURO</t>
  </si>
  <si>
    <t>ASOCIACIÓN DE USUARIOS DEL PROGRAMA DE HOGARES DE BIENESTAR EL BARRIO EL CODITO</t>
  </si>
  <si>
    <t>ASOCIACIÓN DE PADRES USUARIOS DE HOGARES DE BIENESTAR VILLA BOCHICA</t>
  </si>
  <si>
    <t>ASOCIACIÓN DE PADRES USUARIOS BARRIO LOS LIBERTADORES</t>
  </si>
  <si>
    <t>ASOCIACIÓN DE PADRES USUARIOS NUEVA FANTASIA</t>
  </si>
  <si>
    <t>ASOCIACIÓN DE USUARIOS DELPROGRAMA HOGARES DE BIENESTAR SECTOR PATIO BONITO</t>
  </si>
  <si>
    <t>ASOCIACIÓN DE PADRES DE HOGARES DE BIENESTAR LAS COLINAS</t>
  </si>
  <si>
    <t>COMITÉ ASESOR VOLUNTARIO DE NUTRICIÓN FUNDACIÓN NUTRIR</t>
  </si>
  <si>
    <t>ASOCIACIÓN DE PADRES USUARIOS Y MADRES COMUNITARIAS DE LOS HOGARES DE BIENESTAR DEL BARRIO DIANA TURBAY SECTOR CULTIVOS MI PEQUEÑO MUNDO</t>
  </si>
  <si>
    <t>ASOCIACIÓN DE PADRES DE HOGARES DE BIENESTAR EL PARAISO</t>
  </si>
  <si>
    <t>ASOCIACIÓN DE MADRES COMUNITARIAS Y PADRES USUARIOS BARRIOS UNIDOS DEL PROGRAMA HOGARES COMUNITARIOS DE FONTIBON</t>
  </si>
  <si>
    <t xml:space="preserve">ASOCIACIÓN DE PADRES DE HOGARES DE BIENESTAR SANTA ROSITA  </t>
  </si>
  <si>
    <t>ASOCIACIÓN DE PADRES DE HOGARES DE BIENESTAR. SECTOR BERLIN COMUNEROS POTRERITO LAS VEGAS</t>
  </si>
  <si>
    <t>ASOCIACIÓN DE USUARIOS DEL PROGRAMA HOGARES DE BIENESTAR DEL SECTOR PERDOMO</t>
  </si>
  <si>
    <t>ASOCIACIÓN DE USUARIOS DEL PROGRAMA HOGARES DE BIENESTAR BOSTON PALESTINA LAREDO Y SANTANDER</t>
  </si>
  <si>
    <t>ASOCIACIÓN DE PADRES DE HOGARES DE BIENESTAR NUESTRA ESPERANZA DE CRECER</t>
  </si>
  <si>
    <t>ASOCIACIÓN DE PADRES DE HOGARES DE BIENESTAR DEL BARRIO LAS PALMAS</t>
  </si>
  <si>
    <t>ASOCIACIÓN DE PADRES DE HOGARES DE BIENESTAR LUMED</t>
  </si>
  <si>
    <t>ASOCIACIÓN DE PADRES DE HOGARES DE BIENESTAR EL ENSUEÑO</t>
  </si>
  <si>
    <t>ASOCIACIÓN DE PADRES DE HOGARES COMUNITARIO DE BIENESTAR CAROLINA</t>
  </si>
  <si>
    <t>ASOCIACIÓN DE PADRES DE HOGARES COMUNITARIOS DE BIENESTAR SAN FRANCISCO</t>
  </si>
  <si>
    <t>ASOCIACIÓN DE USUARIOS DEL PROGRAMA HOGARES DE BIENESTAR BARRIO ALTAMIRA</t>
  </si>
  <si>
    <t>ASOCIACIÓN DE PADRES USUARIOS, OTRAS MODALIDADES DE ATENCIÓN A PRIMERA INFANCIA Y MADRES COMUNITARIAS ALVARADO Y SALADO</t>
  </si>
  <si>
    <t>ASOCIACIÓN DE PADRES DE HOGARES DE BIENESTAR LAS VEGAS</t>
  </si>
  <si>
    <t>ASOCIACIÓN DE PADRES DE HOGARES DE BIENESTAR EL CASTILLO</t>
  </si>
  <si>
    <t>ASOCIACIÓN DE HOGARES DE BIENESTAR LAZARO SAN JOSE</t>
  </si>
  <si>
    <t>ASOCIACIÓN DE PADRES DE HOGARES DE BIENESTAR PALMAS DEL SOCORRO</t>
  </si>
  <si>
    <t xml:space="preserve"> ASOCIACIÓN DE PADRES DE HOGARES DE BIENESTAR SECTOR ROMA </t>
  </si>
  <si>
    <t>ASOCIACIÓN DE PADRES USUARIOS, OTRAS MODALIDADES DE ATENCIÓN A PRIMERA INFANCIA Y MADRES COMUNITARIAS MIRADOR PRIMERA ETAPA</t>
  </si>
  <si>
    <t>ASOCIACIÓN DE PADRES DE HOGARES DE BIENESTAR LA FLORA ESPERANZA Y TIGUAQUE</t>
  </si>
  <si>
    <t>ASOCIACIÓN DE PADRES DE HOGARES DE BIENESTAR JUANXXIII</t>
  </si>
  <si>
    <t>ASOCIACIÓN DE PADRES DE FAMILIA DE HOGARES COMUNITARIOS DE BIENESTAR LOS LAURELES</t>
  </si>
  <si>
    <t>ASOCIACIÓN DE HOGARES COMUNITARIOS DE BIENESTAR GIRARDOT SUR</t>
  </si>
  <si>
    <t>ASOCIACIÓN DE HOGARES COMUNITARIOS DE BIENESTAR SAN VICENTE</t>
  </si>
  <si>
    <t>ASOCIACIÓN DE HOGARES COMUNITARIOS DE BIENESTAR VERSALLES</t>
  </si>
  <si>
    <t>ASOCIACIÓN DE PADRES USUARIOS DE LOS HOGARES COMUNITARIOS DE BIENESTAR FAMILIAR, OTRAS MODALIDADES DE ATENCIÓN A PRIMERA INFANCIA Y MADRES COMUNITARIAS "BELLAVISTA"</t>
  </si>
  <si>
    <t>ASOCIACIÓN DE PADRES USUARIOS, OTRAS MODALIDADES DE ATENCIÓN A PRIMERA INFANCIA Y MADRES COMUNITARIAS LA CENTRAL</t>
  </si>
  <si>
    <t>ASOCIACIÓN DE PADRES USUARIOS, OTRAS MODALIDADES DE ATENCION A PRIMERA INFANCIA Y MADRES COMUNITARIAS "EL CARRUSEL"</t>
  </si>
  <si>
    <t>ASOCIACIÓN DE PADRES DE HOGARES DE BIENESTAR CENTRO VILLAGORGONA</t>
  </si>
  <si>
    <t>ASOCIACIÓN DE PADRES USUARIOS, OTRAS MODALIDADES DE ATENCION A PRIMERA INFANCIA Y MADRES COMUNITARIAS LAS MARGARITAS</t>
  </si>
  <si>
    <t>ASOCIACIÓN DE PADRES USUARIOS DE HOGARES COMUNITARIOS DE BIENESTAR SECTOR BOITA, TUNDAMA Y GUADALUPE</t>
  </si>
  <si>
    <t>ASOCIACIÓN DE PADRES DE HOGARES DE BIENESTAR Y MADRES COMUNITARIAS PARA UN MEJOR FUTURO</t>
  </si>
  <si>
    <t>ASOCIACIÓN DE PADRES DE HOGARES DE BIENESTAR NUEVA GRANADA DE BOSA</t>
  </si>
  <si>
    <t>ASOCIACIÓN DE MADRES COMUNITARIAS Y PADRES USUARIOS MANOS UNIDAS DEL PROGRAMA HOGARES COMUNITARIOS Y OTRAS MODALIDADES DE ATENCION A LA PRIMERA INFANCIA DE FONTIBON</t>
  </si>
  <si>
    <t>ASOCIACIÓN DE PADRES USUARIOS DE BIENESTARLA BUENA ESPERANZA</t>
  </si>
  <si>
    <t>ASOCIACIÓN DE HOGARES DE BIENESTAR EL FAJARDO</t>
  </si>
  <si>
    <t>ASOCIACIÓN USUARIOS DEL PROGRAMA HOGARES DE BIENESTAR DEL BARRIO RANCHO GRANDE SECTOR 3</t>
  </si>
  <si>
    <t>ASOCIACIÓN DE PADRES DE FAMILIA DE HOGARES DE BIENESTAR NUEVO PARAISO</t>
  </si>
  <si>
    <t>ASOCIACIÓN DE PADRES DE HOGARES DE BIENESTAR ARGELIA BOSA</t>
  </si>
  <si>
    <t>ASOCIACIÓN DE PADRES DE HOGARES DE BIENESTAR UNION Y FUERZA</t>
  </si>
  <si>
    <t>ASOCIACIÓN DE HOGARES DE BIENESTAR RURAL VILLAGORGONA</t>
  </si>
  <si>
    <t>ASOCIACIÓN DE HOGARES DE BIENESTAR BAJO JORDAN</t>
  </si>
  <si>
    <t>ASOCIACIÓN DE PADRES USUARIOS OTRAS MODALIDADES DE ATENCION A PRIMERA INFANCIA Y MADRES COMUNITARIAS ALTOS DE NIQUIA</t>
  </si>
  <si>
    <t>ASOCIACIÓN DE PADRES USUARIOS DE HOGARES COMUNITARIOS DE BIENESTAR EL PRADO</t>
  </si>
  <si>
    <t>ASOCIACIÓN DE FAMILIAS DE HOGARES COMUNITARIOS DE BIENESTAR NUEVA FUERZA FREDONIA</t>
  </si>
  <si>
    <t>ASOCIACIÓN DE PADRES DE HOGARES DE BIENESTAR DEL SECTOR CARVAJAL</t>
  </si>
  <si>
    <t>ASOCIACIÓN DE PADRES USUARIOS, OTRAS MODALIDADES DE ATENCIÓN A PRIMERA INFANCIA Y MADRES COMUNITARIAS NOSOTROS LOS NIÑOS</t>
  </si>
  <si>
    <t>ASOCIACIÓN DE PADRES USUARIOS DE HOGARES COMUNITARIOS DE BIENESTAR EDMUNDO LOPEZ SECTOR 3</t>
  </si>
  <si>
    <t>ASOCIACIÓN DE PADRES DE HOGARES DE BIENESTAR LA GRAN ALEGRÍA DEL BARRIO CASABIANCA SECTOR BOSA</t>
  </si>
  <si>
    <t>ASOCIACIÓN DE PADRES USUARIOS, OTRAS MODALIDADES DE ATENCIÓN A PRIMERA INFANCIA Y MADRES COMUNITARIAS ESPIRITUSANTO</t>
  </si>
  <si>
    <t>ASOCIACIÓN DE HOGARES COMUNITARIOS DE BIENESTAR SAN JOSE</t>
  </si>
  <si>
    <t>ASOCIACIÓN DE PADRES DE FAMILIA DE HOGARES COMUNITARIOS DE BIENESTAR SANTAFE</t>
  </si>
  <si>
    <t>ASOCIACIÓN DE USUARIOS DEL PROGRAMA HOGARES COMUNITARIOS DE BIENESTAR DEL BARRIO P5 SECTOR 2</t>
  </si>
  <si>
    <t>ASOCIACIÓN DE PADRES USUARIOS DEL HOGAR INFANTL SANTO DOMINGO SAVIO</t>
  </si>
  <si>
    <t>ASOCIACIÓN DE HOGARES COMUNITARIOS DE BIENESTAR CORTIBOSTON</t>
  </si>
  <si>
    <t>ASOCIACIÓN DE HOGARES COMUNITARIOS LAS CAMPANITAS</t>
  </si>
  <si>
    <t>ASOCIACIÓN DE PADRES USUARIOS, OTRAS MODALIDADES DE ATENCION PRIMERA INFANCIA Y MADRES COMUNITARIAS LA ESPERANZA N° 2</t>
  </si>
  <si>
    <t>ASOCIACIÓN DE MADRES COMUNITARIAS Y PADRES USUARIOS DE PUERTA DE TEJA, SAN JOSE Y SANTA RITA DEL PROGRAMA DE HOGARES</t>
  </si>
  <si>
    <t>ASOCIACIÓN DE MADRES COMUNITARIAS DE BIENESTAR LA MERCED</t>
  </si>
  <si>
    <t>ASOCIACIÓN DE USUARIOS DEL PROGRAMA DE HOGARES COMUNITARIOS DE BIENESTAR NUEVO HORIZONTE</t>
  </si>
  <si>
    <t>ASOCIACIÓN DE PADRES USUARIOS DE HOGARES DE BIENESTAR MIS PRIMEROS AMIGOS</t>
  </si>
  <si>
    <t>ASOCIACIÓN DE PADRES DE HOGARES DE BIENESTAR PROTECCIÓN AL MENOR</t>
  </si>
  <si>
    <t>ASOCIACIÓN DE USUARIOS DEL PROGRAMA HOGARES DE BIENESTAR DEL BARRIO SAN CARLOS</t>
  </si>
  <si>
    <t>ASOCIACIÓN DE USUARIOS DEL PROGRAMA HOGARES DE BIENESTAR CLASICO MUNDO DE LOS NIÑOS SECTOR CLASS</t>
  </si>
  <si>
    <t>CLUB ACTIVO 20 30 DE MANIZALES</t>
  </si>
  <si>
    <t>ASOCIACIÓN DE PADRES Y VECINOS DEL HOGAR INFANTIL LUNITA CLARA</t>
  </si>
  <si>
    <t>ASOCIACIÓN DE PADRES DE FAMILIA DE LOS NIÑOS USUARIOS DEL HOGAR INFANTIL CAPULLOS</t>
  </si>
  <si>
    <t>ASOCIACIÓN DE PADRES HOGAR INFANTIL ROSITA</t>
  </si>
  <si>
    <t>ASOCIACIÓN DE PADRES DE FAMILIA DE LOS NIÑOS USUARIOS DEL HOGAR INFANTIL CARACOLITO</t>
  </si>
  <si>
    <t>ASOCIACIÓN DE PADRES DE FAMILIA DE LOS NIÑOS USUARIOS DEL HOGAR INFANTIL LA FLORIDA</t>
  </si>
  <si>
    <t>ASOCIACIÓN DE PADRES DE FAMILIA DEL HOGAR INFANTIL EL CARMEN DE TUNJA</t>
  </si>
  <si>
    <t>ASOCIACIÓN DE PADRES DE FAMILIA DE LOS NIÑOS USUARIOS DEL HOGAR INFANTIL EL ENSUEÑO</t>
  </si>
  <si>
    <t>ASOCIACIÓN DE PADRES USUARIOS DE HOGARES DE BIENESTAR EL SUEÑO DE GREGORY</t>
  </si>
  <si>
    <t>ASOCIACIÓN DE PADRES DE FAMILIA DE LOS NIÑOS USUARIOS DEL HOGAR INFANTIL EL RETORNO</t>
  </si>
  <si>
    <t>ASOCIACIÓN DE PADRES DE HOGARES COMUNITARIOS DE BIENESTAR DEL PROGRAMA SOCIAL UNIDOS TRABAJAMOS</t>
  </si>
  <si>
    <t>ASOCIACIÓN DE PADRES DE FAMILIA HOGAR INFANTIL LAS TRAVESURAS DEL MUNICIPIO DE SAN FRANCISCO</t>
  </si>
  <si>
    <t>ASOCIACIÓN DE PADRES DE FAMILIA DEL HOGAR INFANTIL LA FLORESTA</t>
  </si>
  <si>
    <t>ASOCIACIÓN DE PADRES DE FAMILIA DE LOS HOGARES COMUNITARIOS DE BIENESTAR LA LUZ</t>
  </si>
  <si>
    <t>FUNDACION ALEJANDRITO CORAZON</t>
  </si>
  <si>
    <t>ASOCIACIÓN DE PADRES USUARIOS DE LOS HOGARES COMUNITARIOS DE BIENESTAR LOS FELICES AMIGOS DEL GARCES</t>
  </si>
  <si>
    <t>ASOCIACIÓN DE PADRES DE FAMILIA DE HOGARES COMUNITARIOS DE BIENESTAR DEL PROGRAMA SOCIAL EL TOTUMO</t>
  </si>
  <si>
    <t>ASOCIACIÓN DE PADRES DE HOGARES COMUNITARIOS DE BIENESTAR DEL PROGRAMA SOCIAL LOS ANTURIOS</t>
  </si>
  <si>
    <t>ASOCIACIÓN DE PADRES DE FAMILIA DE LOS NIÑOS USUARIOS DEL HOGAR INFANTIL CARICIAS</t>
  </si>
  <si>
    <t>HOGAR INFANTIL CASITA DE CHOCOLATE</t>
  </si>
  <si>
    <t>ASOCIACIÓN DE PADRES DE FAMILIA DE HOGARES COMUNITARIOS DE BIENESTAR BOCAS DE ARACATACA</t>
  </si>
  <si>
    <t>ASOCIACIÓN DE PADRES DE FAMILIA DE HOGARES COMUNITARIOS DE BIENESTAR CARREÑO SUR</t>
  </si>
  <si>
    <t>ASOCIACIÓN DE PADRES DE FAMILIA DE HOGARES COMUNITARIOS DE BIENESTAR PUEBLO VIEJO II</t>
  </si>
  <si>
    <t>ASOCIACIÓN DE PADRES DE FAMILIA DE HOGARES COMUNITARIOS DE BIENESTAR PALMIRA</t>
  </si>
  <si>
    <t>ASOCIACIÓN DE PADRES DE FAMILIA DE HOGARES COMUNITARIOS DE BIENESTAR PORVENIR</t>
  </si>
  <si>
    <t>ASOCIACIÓN DE PADRES DE HOGARES DE BIENESTAR CAMINEMOS JUNTOS</t>
  </si>
  <si>
    <t>ASOCIACIÓN DE PADRES DE HOGARES DE BIENESTAR EL FUTURO DE LUIS CARLOS GALAN</t>
  </si>
  <si>
    <t>ASOCIACIÓN DE PADRES DE HOGARES DE BIENESTAR EL CAMINO AL PROGRESO</t>
  </si>
  <si>
    <t>ASOCIACIÓN DE PADRES DE FAMILIA DE HOGARES COMUNITARIOS DE BIENESTAR EL CARMEN</t>
  </si>
  <si>
    <t>ASOCIACIÓN DE PADRES DE FAMILIA DE HOGARES COMUNITARIOS DE BIENESTAR PARAISO SEGUNDO</t>
  </si>
  <si>
    <t>ASOCIACIÓN DE PADRES DE FAMILIA DE HOGARES COMUNITARIOS DE BIENESTAR BARRIO ABAJO</t>
  </si>
  <si>
    <t>ASOCIACIÓN DE PADRES DE HOGARES DE BIENESTAR SANTA FE Y SANTA BÁRBARA</t>
  </si>
  <si>
    <t>ASOCIACIÓN DE PADRES DE HOGARES DE BIENESTAR AMIGUITOS DE COLOMBIA</t>
  </si>
  <si>
    <t>ASOCIACIÓN DE PADRES DE HOGARES DE BIENESTAR LA RESURRECCION</t>
  </si>
  <si>
    <t>ASOCIACIÓN PADRES USUARIOS DE LOS HOGARES DEL BIENESTAR BARRIOS UNIDOS DEL NORTE DE SAN CRISTOBAL</t>
  </si>
  <si>
    <t>ASOCIACIÓN DE PADRES DE HOGARES COMUNITARIOS DE BIENESTAR MUNDO FELIZ</t>
  </si>
  <si>
    <t>ASOCIACIÓN DE PADRES DE HOGARES COMUNITARIOS DE BIENESTAR EL IMPULSO</t>
  </si>
  <si>
    <t>ASOCIACIÓN DE PADRES USUARIOS, OTRAS MODALIDADES DE ATENCION A PRIMERA INFANCIA Y MADRES COMUNITARIAS SAN FRANCISCO</t>
  </si>
  <si>
    <t>ASOCIACIÓN DE PADRES DE HOGARES DE BIENESTAR DEL MUNICIPIO DE CURITI</t>
  </si>
  <si>
    <t>ASOCIACIÓN DE PADRES USUARIOS DE HOGARES DE BIENESTAR DEL BARRIO GIRALDILLA</t>
  </si>
  <si>
    <t>ASOCIACIÓN DE PADRES USUARIOS HOGARES DE BIENESTAR SECTOR ALMENAR</t>
  </si>
  <si>
    <t>ASOCIACIÓN DE PADRES USUARIOS DE HOGAR DE BIENESTAR IMPULSADORES DEL FUTURO</t>
  </si>
  <si>
    <t>CAMARA JUNIOR DE COLOMBIA CAPITULOWAYMA</t>
  </si>
  <si>
    <t>ASOCIACIÓN DE PADRES DE FAMILIA DEL HOGAR INFANTIL PERIQUITA DEL MUNICIPIO DE IBAGUÉ DEPARTAMENTO DEL TOLIMA</t>
  </si>
  <si>
    <t>HOGAR INFANTIL PEQUEÑINES</t>
  </si>
  <si>
    <t>ASOCIACIÓN DE PADRES DE FAMILIA DE LOS NIÑOS USUARIOS DEL HOGAR INFANTIL JOSE MARIA OSORIO</t>
  </si>
  <si>
    <t>ASOCIACIÓN DE PADRES DE FAMILIA DEL HOGAR INFANTIL JOSE RAQUEL MERCADO</t>
  </si>
  <si>
    <t>ASOCIACIÓN DE PADRES USUARIOS DE LOS HOGARES DE BIENESTAR BRISAS DE BUENAVISTA</t>
  </si>
  <si>
    <t>ASOCIACIÓN DE PADRES DEL HOGAR INFANTIL CUMARAL DOS</t>
  </si>
  <si>
    <t>ASOCIACIÓN DE PADRES USUARIOS DE LOS HOGARES COMUNITARIOS DE BIENESTAR FAMILIAR, OTRAS MODALIDADES DE ATENCIÓN A LA PRIMERA INFANCIA Y MADRES COMUNITARIAS DEL SECTOR NUMERO 4 DEL MUNICIPIO DE CHIQUINQUIRA</t>
  </si>
  <si>
    <t>ASOCIACIÓN DE PADRES DE FAMILIA HOGAR INFANTIL COPETIN DEL MUNICIPIO DE IBAGUE DEPARTAMENTO DEL TOLIMA</t>
  </si>
  <si>
    <t>ASOCIACIÓN DE PADRES USUARIOS DE LOS HOGARES COMUNITARIOS DE BIENESTAR FAMILIAR ,OTRAS MODALIDADES DE ATENCION A LA PRIMERA INFANCIA Y MADRES COMUNITARIAS DEL SECTOR SAN LAZARO DEL MUNICIPIO DE TUNJA</t>
  </si>
  <si>
    <t>ASOCIACIÓN DE PADRES DE HOGARES DE BIENESTAR LA GLORIA SEGUNDO SECTOR</t>
  </si>
  <si>
    <t>ASOCIACIÓN PADRES DE HOGARES COMUNITARIOS DE BIENESTAR BARRIO SANTA ANA</t>
  </si>
  <si>
    <t>ASOCIACIÓN DE PADRES DE HOGARES COMUNITARIOS DE BIENESTAR BARRIO SAN MATEO</t>
  </si>
  <si>
    <t>ASOCIACIÓN DE PADRES DE FAMILIA DE HOGARES COMUNITARIOS DE BIENESTAR SECTOR PATRIOTA Y OTROS DEL MUNICIPIO DE TUNJA</t>
  </si>
  <si>
    <t>ASOCIACIÓN DE PADRES HOGARES COMUNITARIOS DE BIENESTAR FAMI LA UNION</t>
  </si>
  <si>
    <t>ASOCIACIÓN DE PADRES DE HOGARES COMUNITARIOS DE BIENESTAR DEL BARRIO VALLESTHER</t>
  </si>
  <si>
    <t>ASOCIACIÓN DE PADRES USUARIOS Y MADRES COMUNITARIAS DE HOGARES DE BIENESTAR TIBABUYES UNIVERSAL</t>
  </si>
  <si>
    <t>ASOCIACIÓN DE PADRES USUARIOS DE LOS HOGARES COMUNITARIOS DE BIENESTAR FAMILIAR, OTRAS MODALIDADES DE ATENCION A LA PRIMERA INFANCIA Y MADRES COMUNITARIAS DEL SECTOR SOTAQUIRA DEL MUNICIPIO DE SOTAQUIRA</t>
  </si>
  <si>
    <t>ASOCIACIÓN DE PADRES USUARIOS DE HOGARES COMUNITARIOS OTRAS MODALIDADES DE ATENCION A LA PRIMERA INFANCIA Y MADRES COMUNITARIAS</t>
  </si>
  <si>
    <t xml:space="preserve">ASOCIACIÓN SAN ROQUE </t>
  </si>
  <si>
    <t>ASOCIACIÓN DE PADRES DE HOGARES DE BIENESTAR DEL BARRIO 1 DE MAYO</t>
  </si>
  <si>
    <t>ASOCIACIÓN DE PADRES DE HOGARES COMUNITARIOS DE BIENESTAR BARRIO LA ESPERANZA</t>
  </si>
  <si>
    <t>ASOCIACIÓN DE PADRES DE HOGARES COMUNITARIOS DE BIENESTAR FAMI DOCE DE OCTUBRE</t>
  </si>
  <si>
    <t>ASOCIACIÓN DE PADRES HOGARES COMUNITARIOS SANTA BARBARA</t>
  </si>
  <si>
    <t>ASOCIACIÓN DE PADRES DE HOGARES DE BIENESTAR FAMI ONCE DE NOVIEMBRE</t>
  </si>
  <si>
    <t>ASOCIACIÓN DE HOGARES COMUNITARIOS DE BIENESTAR CRISTO REY</t>
  </si>
  <si>
    <t>ASOCIACIÓN DE HOGARES COMUNITARIOS DE BIENESTAR SANTA MARTA</t>
  </si>
  <si>
    <t>ASOCIACIÓN DE PADRES DE HOGARES COMUNITARIOS DE BIENESTAR CHAPINERO</t>
  </si>
  <si>
    <t>ASOCIACIÓN DE PADRES COMUNITARIOS DE BIENESTAR PANAMERICANO</t>
  </si>
  <si>
    <t>ASOCIACIÓN DE PADRES DE FAMILIA DEL HOGAR INFANTIL LOS PITUFOS</t>
  </si>
  <si>
    <t>ASOCIACIÓN DE PADRES DE FAMILIA DE LOS HOGARES COMUNITARIOS DE BIENESTAR PALMIRA</t>
  </si>
  <si>
    <t>ASOCIACIÓN DE PADRES DE HOGARES COMUNITARIOS BARRIO SAN MARTIN</t>
  </si>
  <si>
    <t>CORPORACION ACCION POR BOLIVAR ACTUAR POR BOLIVAR FAMIEMPRESAS</t>
  </si>
  <si>
    <t>ASOCIACIÓN DE PADRES DE HOGARES COMUNITARIOS DE BIENESTAR LA MANUELITA</t>
  </si>
  <si>
    <t>FUNDACIÓN CRECER CON EXITO</t>
  </si>
  <si>
    <t>ASOCIACIÓN DE PADRES DE HOGARES DE BIENESTAR MANITAS CREATIVAS</t>
  </si>
  <si>
    <t>ASOCIACIÓN DE LOS HOGARES COMUNITARIOS DE BIENESTAR COMUNIDAD PARA LOS NIÑOS DE VILLAS DE GRANADA</t>
  </si>
  <si>
    <t>ASOCIACIÓN DE USUARIOS DEL PROGRAMA DE HOGARES DE BIENESTAR DE LA INSPECCION DE SAN ANTONIO DE ANACONIA</t>
  </si>
  <si>
    <t>ASOCIACIÓN DE PADRES DE HOGARES DE BIENESTAR BARRIO LAS FERIAS</t>
  </si>
  <si>
    <t>ASOCIACIÓN HOGARES DE BIENESTAR FAMILIAR BARRIOS VILLA DIANA ARRAYANES Y EL BODQUE</t>
  </si>
  <si>
    <t>ASOCIACIÓN DE PADRES USUARIOS DE HOGARES DE BIENESTAR FAMILIAR, OTRAS MODALIDADES DE ATENCIÓN A LA PRIMERA INFANCIA Y MADRES COMUNITARIAS DEL SECTOR DE SANTAROSA DE VITERBO</t>
  </si>
  <si>
    <t>ASOCIACIÓN DE PADRES DE FAMILIA DE HOGARES DE BIENESTAR EL FUTURO</t>
  </si>
  <si>
    <t>ASOCIACIÓN DE PADRES DE HOGARES DE BIENESTAR EL RUBI</t>
  </si>
  <si>
    <t>ASOCIACIÓN DE PADRES DE FAMILIA DE HOGARES COMUNITARIOS DE BIENESTAR BARRIO LA MANO DE DIOS 2</t>
  </si>
  <si>
    <t>ASOCIACON DE PADRES DE HOGARES COMUNITARIOS DE BIENESTAR FAMI LA PALMITA</t>
  </si>
  <si>
    <t>ASOCIACIÓN DE PADRES DE HOGARES COMUNITARIOS DE BIENESTAR FAMI SANTA BARBARA</t>
  </si>
  <si>
    <t>ASOCIACIÓN DE PADRES DE HOGARES COMUNITARIOS DE BIENESTAR FAMILIAR BILBAO</t>
  </si>
  <si>
    <t>ASOCIACIÓN DE HOGARES COMUNITARIOS BELLO HORIZONTE</t>
  </si>
  <si>
    <t>ASOCIACIÓN DE HOGARES COMUNITARIOS Y PADRES DE FAMILIA MIXTOS LA UNION</t>
  </si>
  <si>
    <t>ASOCIACIÓN DE PADRES DE HOGARES DE BIENESTAR BARRIOS UNIDOS PARA EL PROGRESO</t>
  </si>
  <si>
    <t>ASOCIACIÓN DE PADRES DE HOGARES DE BIENESTAR EL NUEVO AMANECER DEL SUR ORIENTE</t>
  </si>
  <si>
    <t>ASOCIACIÓN DE HOGARES COMUNITARIOS DE BIENESTAR PALENQUITO</t>
  </si>
  <si>
    <t>ASOCIACIÓN DE HOGARES COMUNITARIOS DE BIENESTAR ACHI</t>
  </si>
  <si>
    <t>CORPORACION EL SEÑOR DE LOS MILAGROS</t>
  </si>
  <si>
    <t>ASOCIACIÓN DE PADRES DE HOGARES COMUNITARIOS DE BIENESTAR REINO INFANTIL</t>
  </si>
  <si>
    <t>ASOCIACIÓN DE PADRES DE FAMILIA Y MADRES COMUNITARIAS DE LOS HOGARES DE BIENESTAR MOTIVEMOS NUESTROS NIÑOS</t>
  </si>
  <si>
    <t>ASOCIACIÓN DE PADRES DE HOGARES COMUNITARIOS DE BIENESTAR FAMI LOMITAS Y MONTEVIDEO</t>
  </si>
  <si>
    <t>ASOCIACIÓN DE PADRES USUARIOS DE HOGARES COMUNITARIOS DE BIENESTAR PROGRESO INFANTIL</t>
  </si>
  <si>
    <t>ASOCIACIÓN DE PADRES DE HOGARES DE BIENESTAR ANTARES DE LA AMISTAD</t>
  </si>
  <si>
    <t>ASOCIACIÓN DE PADRES DE HOGARES DE BIENESTAR POR LOS HOMBRES DEL MAÑANA</t>
  </si>
  <si>
    <t>ASOCIACIÓN DE PADRES DE FAMILIA DE LOS HOGARES COMUNITARIOS DE BIENESTAR VEREDA DOMINGUILLO</t>
  </si>
  <si>
    <t>ASOCIACIÓN DE HOGARES COMUNITARIOS FAMI VILLA CASTRO, VILLA CLARA SAN ANTONIO Y LAS PALMAS DE VALLEDUPAR</t>
  </si>
  <si>
    <t>ASOCIACIÓN DE USUARIOS DEL PROGRAMA DE BIENESTAR COMUNITARIA DEL FUTURO</t>
  </si>
  <si>
    <t>ASOCIACIÓN DE PADRES DE HOGARES DE BIENESTAR FAMILIAR MI EDAD FELIZ BOSA LINDA</t>
  </si>
  <si>
    <t>ASOCIACIÓN DE PADRES DE HOGARES COMUNITARIOS DE BIENESTAR LAS DELICIAS</t>
  </si>
  <si>
    <t>ASOCIACIÓN DE PADRES DE HOGARES COMUNITARIOS DE BIENESTAR BARRIO TUCUNARE</t>
  </si>
  <si>
    <t>ASOCIACIÓN DE PADRES USUARIOS DE HOGARES DE BIENESTAR BRISAS DEL NUTIBARA</t>
  </si>
  <si>
    <t>ASOCIACIÓN DE PADRES USUARIOS DE HOGARES COMUNITARIOS DE BIENESTAR DELICIAS DEL CARMEN</t>
  </si>
  <si>
    <t>ASOCIACIÓN DE PADRE DE FAMILIA DE LOS HOGARES DE BIENESTAR CACHIMBERO</t>
  </si>
  <si>
    <t>ASOCIACIÓN FAMI LAS MANUELITAS</t>
  </si>
  <si>
    <t>ASOCIACIÓN DE HOGARES COMUNITARIOS MIXTOS PUEBLO BELLO</t>
  </si>
  <si>
    <t>ASOCIACIÓN DE PADRES DE HOGARES COMUNITARIO BIENESTAR FAMI CINCO</t>
  </si>
  <si>
    <t>ASOCIACIÓN DE PADRES DE HOGARES COMUNITARIOS DE BIENESTAR FAMI CUATRO</t>
  </si>
  <si>
    <t>ASOCIACIÓN DE HOGARES COMUNITARIO NIÑOS FELICES</t>
  </si>
  <si>
    <t>ASOCIACIÓN DE HOGARES COMUNITARIOS MIXTA VILLA DEL ROSARIO DE VALLEDUPAR</t>
  </si>
  <si>
    <t>ASOCIACIÓN DE PADRES USUARIOS DE HOGARES COMUNITARIOS DE ICBF LA ESTRELLITA</t>
  </si>
  <si>
    <t>ASOCIACIÓN DE PADRES DE HOGARES COMUTARIOS DE BIENESTAR FAMI SECTOR DOS</t>
  </si>
  <si>
    <t>ASOCIACIÓN DE MADRES COMUNITARIAS Y PADRES USUARIOS DE HCB LOS UNIDOS</t>
  </si>
  <si>
    <t>ASOCIACIÓN DE PADRES DE HOGARES COMUNITARIOS DE BIENESTAR FAMI SECTOR TRES</t>
  </si>
  <si>
    <t>ASOCIACIÓN DE HOGARES COMUNITARIOS MIXTOS NUEVA ESPERANZA</t>
  </si>
  <si>
    <t>ASOCIACIÓN DE PADRES DE HOGARES COMUNITARIOS DE BIENESTAR EL NUEVO MUNDO DE LOS NIÑOS</t>
  </si>
  <si>
    <t>ASOCIACIÓN DE PADRES DE HOGARES DE BIENESTAR EL HIJO FELIZ</t>
  </si>
  <si>
    <t>ASOCIACIÓN DE PADRES DE FAMILIA AFROBERRUGAS</t>
  </si>
  <si>
    <t>ASOCIACIÓN DE USUARIOS DEL PROGRAMA HCB DE LOS BARRIOS SAN RAFAEL LAS MERCEDES VENECIA EL PRADO MODALIDAD MUJERES GESTANTES LACTANTES Y MENORES DE 2 AÑOS SAHAGUN</t>
  </si>
  <si>
    <t>ASOCIACIÓN DE PADRES DE HOGARES COMUNITARIOS DE BIENESTAR FAMI TORCOROMA</t>
  </si>
  <si>
    <t>ASOCIACIÓN INTEGRADA POR VOLUNTARIOS RURALES Y URBANOS ASIVRU</t>
  </si>
  <si>
    <t>ASOCIACIÓN DE PADRES HOGARES DE BIENESTAR VADOREAL</t>
  </si>
  <si>
    <t>ASOCIACIÓN DE PADRES DE FAMILIA DEL HOGAR INFANTIL ZONA FRANCA</t>
  </si>
  <si>
    <t>ASOCIACIÓN DE PADRES DE FAMILIAS DEL HOGAR INFANTIL VECINAL CHOPERITO</t>
  </si>
  <si>
    <t>ASOCIACIÓN DE PADRES DE FAMILIA DEL HOGAR INFANTIL CHINAQUILLO</t>
  </si>
  <si>
    <t>ASOCIACIÓN DE PADRES DE HOGARES DE BIENESTAR SANTA SOFIA</t>
  </si>
  <si>
    <t>ASOCIACIÓN DE HOGARES COMUNITARIOS MIXTAS LA NEVADA DE VALLEDUPAR</t>
  </si>
  <si>
    <t>ASOCIACIÓN PADRES DE FAMILIA HOGAR INFANTIL COMUNITARIO FLORECITAS</t>
  </si>
  <si>
    <t>ASOCIACIÓN DE PADRES DE FAMILIA DEL HOGAR INFANTIL CEBOLLITAS</t>
  </si>
  <si>
    <t>ASOCIACIÓN DE PADRES USUARIOS DE LOS HOGARES DE BIENESTAR CARLITOS</t>
  </si>
  <si>
    <t>ASOCIACIÓN DE PADRES DE HOGARES DE BIENESTAR RESURGIR PALESTINA Y ANTONIA SANTOS</t>
  </si>
  <si>
    <t>ASOCIACIÓN DE PADRES DE HOGARES DE BIENESTAR EL TOPACIO</t>
  </si>
  <si>
    <t>ASOCIACIÓN PADRES DE FAMILIA DEL HOGAR INFANTIL MIGUELITO</t>
  </si>
  <si>
    <t>ASOCIACIÓN DE PADRES USUARIOS DE BIENESTAR FAMILIAR LEONCITOS</t>
  </si>
  <si>
    <t>ASOCIACIÓN DE PADRES DE HOGARES DE BIENESTAR INTEGRACION PARA EL DESARROLLO INFANTIL AIDI</t>
  </si>
  <si>
    <t>ASOCIACIÓN DE PADRES DE LOS HOGARES DE BIENESTAR MADRES JUVENILES</t>
  </si>
  <si>
    <t>ASOCIACIÓN DE PADRES USUARIOS DE HOGARES DE BIENESTAR LA AMISTAD</t>
  </si>
  <si>
    <t>ASOCIACIÓN DE PADRES DE HOGARES DE BIENESTAR MANUELA BELTRAN NO 2</t>
  </si>
  <si>
    <t>ASOCIACIÓN DE PADRES DE FAMILIA DE LOS HOGARES COMUNITARIOS DE BIENESTAR VEREDA VILLACOLOMBIA</t>
  </si>
  <si>
    <t>ASOCIACIÓN DE PADRES DE FAMILIA DE LOS HOGARES COMUNITARIOS DE BIENESTAR DE CENEGUETA</t>
  </si>
  <si>
    <t>ASOCIACIÓN DE PADRES DE FAMILIA DE LOS HOGARES COMUNITARIOS DE BIENESTAR CORREGIMIENTO DE CHISQUIO</t>
  </si>
  <si>
    <t xml:space="preserve">ASOCIACIÓN DE PADRES DE FAMILIA DE HOGARES DE BIENESTAR LOS ANAYES </t>
  </si>
  <si>
    <t>CORPORACION EDUCATIVA LOS ANGELES</t>
  </si>
  <si>
    <t>ASOCIACIÓN DE PADRES DE HOGARES COMUNITARIOS DE BIENESTAR RENACER</t>
  </si>
  <si>
    <t>ASOCIACIÓN DE PADRES DE HOGARES COMUNITARIOS DE BIENESTAR LA CHALUPA</t>
  </si>
  <si>
    <t>ASOCIACIÓN DE PADRES DE FAMILIA DE LOS HOGARES COMUNITARIOS DE BIENESTAR LA BANDA</t>
  </si>
  <si>
    <t>ASOCIACIÓN DE PADRES DE FAMILIA DE LOS HOGARES COMUNITARIOS DE BIENESTAR CORREGIMIENTO DE PARRAGA</t>
  </si>
  <si>
    <t>ASOCIACIÓN DE HOGAR COMUNITARI AMOR PARA LOS NIÑOS</t>
  </si>
  <si>
    <t>ASOCIACIÓN DE HOGARES COMUNITARIOS MIXTOS LA FLORIDA Y SIETE DE JULIO</t>
  </si>
  <si>
    <t>ASOCIACIÓN HOGARES COMUNITARIOS SIMANA TRADICIONAL</t>
  </si>
  <si>
    <t>ASOCIACIÓN DE PADRES DE FAMILIA DE LOS HOGARES COMUNITARIOS DE BIENESTAR MAZAMORRERO EL PALMAR</t>
  </si>
  <si>
    <t>ASOCIACIÓN DE HOGARES COMUNITARIOS Y OTRAS MODALIDADES DE ATENCIÓN A LA PRIMERA INFANCIA SANTA TERESA</t>
  </si>
  <si>
    <t>IGLESIA CENTRO CRISTIANO</t>
  </si>
  <si>
    <t>ASOCIACIÓN DE USUARIOS DE HOGARES DE BIENESTAR CAMINO A LA ESPERANZA</t>
  </si>
  <si>
    <t>ASOCIACIÓN DE PADRES DE FAMILIA DE LOS HOGARES COMUNITARIOS DE BIENESTAR MORALES</t>
  </si>
  <si>
    <t>ASOCIACIÓN DE HOGARES COMUNITARIOS FAMI VEINTE DE JULIO</t>
  </si>
  <si>
    <t>ASOCIACIÓN DE PADRES DE HOGARES BIENESTAR BARRIO JOSE ANTONI GALAN</t>
  </si>
  <si>
    <t>ASOCIACIÓN DE PADRES USUARIOS OTRAS MODALIDADES DE ATENCIÓN A LA PRIMERA INFANCIA Y MADRES COMUNITARIAS VILLAS DE KENNEDY</t>
  </si>
  <si>
    <t>ASOCIACIÓN DE PADRES DE HOGARES BARRIO BOTERO</t>
  </si>
  <si>
    <t>ASOCIACIÓN DE HOGARES COMUNITARIOS Y DEMÁS ESTRATEGIAS DEL ICBF DEL MUNICIPIO DE INZA</t>
  </si>
  <si>
    <t>ASOCIACIÓN DE PADRES USUARIOS DE LOS HOGARES COMUNITARIOS DE BIENESTAR FAMILIAR, OTRAS MODALIDADES DE ATENCION A LA PRIMERA INFA</t>
  </si>
  <si>
    <t>ASOCIACIÓN HOGARES COMUNITARIOS MIXTO DE SAN BERNARDO</t>
  </si>
  <si>
    <t>ASOCIACIÓN DE HOGARES COMUNITARIOS DE BIENESTAR JUAN ARIAS</t>
  </si>
  <si>
    <t>ASOCIACIÓN DE PADRES USUARIOS DE LOS HOGARES COMUNITARIOS DE BIENESTAR FAMILIAR, OTRAS MODALIDADES DE ATENCIÓN A LA PRIMERA INFANCIA Y MADRES COMUNITARIAS DEL SECTOR BOYACA DEL MUNICIPIO DE BOYACA</t>
  </si>
  <si>
    <t>ASOCIACIÓN DE PADRES DE FAMILIA DE LOS NIÑOS USUARIOS DEL HOGAR INFANTIL CECILIA CABALLERO DE LOPEZ</t>
  </si>
  <si>
    <t>COOPERATIVA MULTIACTIVA PARA LA EDUCACION INTEGRAL COOMEI</t>
  </si>
  <si>
    <t>ASOCIACIÓN DE USUARIOS DEL PROGRAMA HCB DE LOS BARRIOS SAN JOSE SAN ISIDRO EL SOCORRO Y OTROS</t>
  </si>
  <si>
    <t>ASOCIACIÓN DE HOGARES COMUNITARIOS FAMI SECTOR HIGUERON Y PIRAGUA</t>
  </si>
  <si>
    <t>ASOCIACIÓN DE PADRES DE FAMILIA DEL HOGAR INFANTIL SAN LUIS</t>
  </si>
  <si>
    <t>ASOCIACIÓN PADRES USUARIOS DE LOS HOGARES COMUNITARIOS DE BIENESTAR FAMILIAR, OTRAS MODALIDADES DE ATENCIÓN A LA PRIMERA INFANCIA Y MADRES COMUNITARIAS DEL SECTOR CERINZA</t>
  </si>
  <si>
    <t>ASOCIACIÓN DE HOGARES COMUNITARIOS DE BIENESTAR PLAYA ALTA</t>
  </si>
  <si>
    <t>CENTRO DE DESARROLLO COMUNITARIO VERSALLES</t>
  </si>
  <si>
    <t>FUNDACION DAR AMOR FUNDAMOR</t>
  </si>
  <si>
    <t>FUNDACION LICEO COMERCIAL CIUDAD DE EL BORDO</t>
  </si>
  <si>
    <t>ASOCIACIÓN DE USUARIOS DEL PROGRAMA HOGARES COMUNITARIOS DE BIENESTAR DE SANTA CLARA</t>
  </si>
  <si>
    <t>CORPORACION EDUCATIVA PARA EL DESARROLLO INTEGRAL COREDI</t>
  </si>
  <si>
    <t>ASOCIACIÓN DE USUARIOS DEL PROGRAMA HOGARES COMUNITARIOS DE BIENESTAR DE SANTA LUCIA</t>
  </si>
  <si>
    <t>FUNDACION PROSPERAR COLOMBIA</t>
  </si>
  <si>
    <t>ASOCIACIÓN DE PADRES DE FAMILIA DE LOS HOGARES DE BIENESTAR DE LOS BARRIOS PUERTA ROJA Y EL RECREO</t>
  </si>
  <si>
    <t>FUNDACION POSITIVOS POR LA VIDA</t>
  </si>
  <si>
    <t>ASOCIACIÓN DE PADRES DE HOGARES COMUNITARIOS DE BIENESTAR DIVINO NIÑO</t>
  </si>
  <si>
    <t>ASOCIACIÓN DE PADRES DE HOGARES COMUNITARIOS DE BIENESTAR EL PROGRESO</t>
  </si>
  <si>
    <t>ASOCIACIÓN DE PADRES DE FAMILIA HOGARES COMUNITARIOS SEVTOR VILLA DE LEYVA SCHICA</t>
  </si>
  <si>
    <t>ASOCIACIÓN DE PADRES DE FAMILIA SINCE NO. 1</t>
  </si>
  <si>
    <t>ASOCIACIÓN DE PADRES HOGARES DE BIENESTAR SECTOR ABREGO NORTE</t>
  </si>
  <si>
    <t>ASOCIACIÓN DE PADRES DE HOGARES COMUNITARIOS DE BIENESTAR DE OTARE</t>
  </si>
  <si>
    <t>ASOCIACIÓN DE PADRES DE HOGARES DE BIENESTAR SIMON BOLIVAR</t>
  </si>
  <si>
    <t>ASOCIACIÓN DE PADRES DE HOGARES COMUNITARIOS DE BIENESTAR AGUAS CALIENTES</t>
  </si>
  <si>
    <t>ASOCIACIÓN DE HOGARES MIXTA PRIMERO DE MAYO</t>
  </si>
  <si>
    <t>FUNDACION DE LA COMUNIDAD UNIDA GUSTAVO MARTINEZ CAFFYN</t>
  </si>
  <si>
    <t>ASOCIACIÓN DE PADRES DE FAMILIA DEL HOGAR INFANTIL LA FE</t>
  </si>
  <si>
    <t>ASOCIACIÓN DE HOGARES COMUNITARIOS MIXTA NORORIENTE DE CHIRIGUANA</t>
  </si>
  <si>
    <t>ASOCIACIÓN DE PADRES DE FAMILIA DE LOS NIÑOS USUARIOS DEL HOGAR INFANTIL EL LAGUITO</t>
  </si>
  <si>
    <t>ASOCIACIÓN DE PADRES DE FAMILIA HOGAR INFANTIL LA CABAÑITA</t>
  </si>
  <si>
    <t>ASOCIACIÓN DE HOGARES COMUNITARIOS DEL SECTOR RIVERAS DEL RIO III DE VALLEDUPAR</t>
  </si>
  <si>
    <t>ASOCIACIÓN DE PADRES DE FAMILIA DE HOGARES COMUNITARIOS DE BIENESTAR FAMILIAR DEL SECTOR CENTRO DEL MUNICIPIO DE COMBITA</t>
  </si>
  <si>
    <t>ASOCIACIÓN DE PADRES DE FAMILIA DEL HOGAR INFANTIL ASIS BOYACENSE DE TUNJA</t>
  </si>
  <si>
    <t>ASOCIACIÓN DE HOGARES DE BIENESTAR PUERTO NUEVO</t>
  </si>
  <si>
    <t>ASOCIACIÓN DE HOGARES COMUNITARIOS DE BIENESTAR PUERTO RICO</t>
  </si>
  <si>
    <t>ASOCIACIÓN DE PADRES USUARIOS DE LOS HOGARES COMUNITARIOS DE BIENESTAR FAMILIAR, OTRAS MODALIDADES DE ATENCION A LA PRIMERA INFANCIA Y MADRES COMUNITARIAS DEL SECTOR SAN MATEO</t>
  </si>
  <si>
    <t>FUNDACION HIJOS DE BOLIVAR</t>
  </si>
  <si>
    <t>ASOCIACIÓN DE HOGARES COMUNITARIOS LLUVIAS DE AMOR</t>
  </si>
  <si>
    <t>ASOCIACIÓN DE HOGARES COMUNITARIOS MIXTOS 25 DE DICIEMBRE</t>
  </si>
  <si>
    <t>ASOCIACIÓN DE PADRES DE FAMILIA DE LOS HOGARES COMUNITARIOS VARSOVIA</t>
  </si>
  <si>
    <t>ASOCIACIÓN DE HOGARES COMUNITARIOS SAN EDUARDO TRADICIONAL</t>
  </si>
  <si>
    <t>ASOCIACIÓN DE HOGARES COMUNITARIOS FAMI FLORIDABLANCA</t>
  </si>
  <si>
    <t>ASOCIACIÓN DE PADRES DE FAMILIA DEL CDI INSTITUCIONAL, OTRAS MODALIDADES DE ATENCIÓN A LA PRIMERA INFANCIA DEL SECTOR BOAVITA Y OTROS</t>
  </si>
  <si>
    <t>ASOCIACIÓN DE PADRES DE FAMILIA DEL CDI FAMILIAR Y OTRAS MODALIDADES DE ATENCIÓN A LA PRIMERA INFANCIA DEL SECTOR SUSACON</t>
  </si>
  <si>
    <t>ASOCIACIÓN DE HOGARES COMUNITARIOS FAMI INMACULADA</t>
  </si>
  <si>
    <t>ASOCIACIÓN DE HOGARES COMUNITARIOS MARIA EUGENIA TRADICIONAL</t>
  </si>
  <si>
    <t>ASOCIACIÓN HOGARES LUZ Y VIDA</t>
  </si>
  <si>
    <t>ASOCIACIÓN DE HOGARES COMUNITARIOS MIXTA VILLA MARUAMA</t>
  </si>
  <si>
    <t>ASOCIACIÓN DE PADRES DE HOGARES DE BIENESTAR EL AMPARO DE LOS NIÑOS</t>
  </si>
  <si>
    <t>ASOCIACIÓN DE HOGARES COMUNITARIOS MIXTA VILLA DE SAN ANDRES</t>
  </si>
  <si>
    <t>ASOCIACIÓN DE PADRES CENTRO DE DESARROLLO INFANTIL CDI PANAGUA</t>
  </si>
  <si>
    <t>ASOCIACIÓN HOGARES COMUNITARIOS HALCONES TRADICIONAL</t>
  </si>
  <si>
    <t>ASOCIACIÓN DE HOGARES COMUNITARIOS PELAYA SECTOR II TRADICIONAL</t>
  </si>
  <si>
    <t>ASOCIACIÓN DE HOGARES COMUNITARIOS SECTOR HOGAR INFANTIL DEL MUNICIPIO DE AGUACHICA</t>
  </si>
  <si>
    <t>ASOCIACIÓN DE HOGARES COMUNITARIOS LA VICTORIA TRADICIONAL</t>
  </si>
  <si>
    <t>ASOCIACIÓN DE HOGARES COMUNITARIOS CURUMANI III</t>
  </si>
  <si>
    <t>ASOCIACIÓN DE PADRES DE FAMILIA DE LOS NIÑOS USUARIOS DEL HOGAR INFANTIL SEMILLITAS</t>
  </si>
  <si>
    <t>ASOCIACIÓN DE HOGARES COMUNITARIOS TAMALAMEQUE TRADICIONAL</t>
  </si>
  <si>
    <t>ASOCIACIÓN DE HOGARES COMUNITARIOS SECTOR NORTE TRADICIONAL</t>
  </si>
  <si>
    <t>ASOCIACIÓN DE HOGARES COMUNITARIOS MIXTA GUAIMARAL</t>
  </si>
  <si>
    <t>ASOCIACIÓN DE PADRES USUARIOS DE LOS HOGARES COMUNITARIOS DE BIENESTAR FAMILIAR, OTRAS MODALIDADES DE ATENCION ALA PRIMERA INFAN</t>
  </si>
  <si>
    <t>ASOCIACIÓN DE PADRES USUARIOS DE LOS HOGARES COMUNITARIOS DE BIENESTAR FAMILIAR, OTRAS MODALIDADES DE ATENCION A LA PRIMERA INFANCIA Y MADRES COMUNITARIAS DEL SECTOR EL ESPINO</t>
  </si>
  <si>
    <t>ASOCIACIÓN DE PADRES USUARIOS DE LOS HOGARES COMUNITARIOS DE BIENESTAR FAMILIAR, OTRAS MODALIDADES DE ATENCION A LA PRIMERA INFANCIA Y MADRES COMUNITARIAS DEL SECTOR EL COCUY</t>
  </si>
  <si>
    <t>ASOCIACIÓN DE PADRES DE HOGARES DE BIENESTAR LA PRADERA</t>
  </si>
  <si>
    <t>ASOCIACIÓN DE HOGARES COMUNITARIOS MIXTA SECTOR SAN ISIDRO PARAISO DE CURUMANI</t>
  </si>
  <si>
    <t>FUNDACION PARA EL FOMENTO DE LA DEMOCRACIA EL DESARROLLO SOCIAL Y LA ECOLOGIA</t>
  </si>
  <si>
    <t>ASOCIACIÓN PADRES FAMILIA HOGAR INFANTIL GUADALAJARA ROCHELA</t>
  </si>
  <si>
    <t>ASOCIACIÓN DE HOGARES COMUNITARIOS DE MUJERES GESTANTES MADRES LACTANTES Y MENOR DE DOS AÑOS FE Y ESPERANZA DE LA SIERRITA</t>
  </si>
  <si>
    <t>FUNDACION CONCERN UNIVERSAL- COLOMBIA (FCU-C)</t>
  </si>
  <si>
    <t>ASOCIACIÓN DE PADRES DE HOGARES DE BIENESTAR LA MARIA</t>
  </si>
  <si>
    <t>ASOCIACIÓN DE PADRES DE HOGARES DE BIENESTAR 17 DE JULIO SECTOR NORTE DE AGUAHICA</t>
  </si>
  <si>
    <t>ASOCIACIÓN DE PADRES USUARIOS Y MADRES COMUNITARIAS SONRISAS INFANTILES</t>
  </si>
  <si>
    <t>ASOCIACIÓN DE PADRES Y VECINOS DEL HOGAR INFANTIL LA ESTRELLITA</t>
  </si>
  <si>
    <t>ASOCIACIÓN DE HOGARES COMUNITARIOS PELAYA TRADICIONAL MUNICIPIO DE PELAYA</t>
  </si>
  <si>
    <t>ASOCIACIÓN DE HOGARES DE BIENESTAR MANUELA BELTRAN N3</t>
  </si>
  <si>
    <t>ASOCIACIÓN DE HOGARES COMUNITARIOS MIXTO COSTILLA, MUNICIPIO PELAYA</t>
  </si>
  <si>
    <t>ASOCIACIÓN DE HOGARES COMUNITARIOS MODALIDAD CDI INSTITUCIONAL Y FAMILIAR SAN JOSE DE LAS AMERICAS</t>
  </si>
  <si>
    <t>ASOCIACIÓN DE HOGARES COMUNITARIOS CORREGIMIENTO NORIAN TRADICIONAL MUNICIPIO DE AGUACHICA</t>
  </si>
  <si>
    <t>ASOCIACIÓN DE PADRES Y VECINOS DEL HOGAR INFANTIL GUSANITO PIN PIN</t>
  </si>
  <si>
    <t>ASOCIACIÓN DE PADRES DE FAMILIA DE LOS NIÑOS USUARIOS DEL HOGAR INFANTIL MARÍA AUXILIADORA</t>
  </si>
  <si>
    <t>ASOCIACIÓN DE PADRES DE FAMILIA DE LOS NIÑOS USUARIOS DEL HOGAR INFANTIL LOS CAUNCES</t>
  </si>
  <si>
    <t>CAJA DE COMPENSACION FAMILIAR DEL TOLIMA COMFATOLIMA</t>
  </si>
  <si>
    <t>CORPORACION EDUCATIVA MINUTO DE DIOS</t>
  </si>
  <si>
    <t>ASOCIACIÓN DE PADRES DE HOGARES DE BIENESTAR CARITAS ALEGRES</t>
  </si>
  <si>
    <t>ASOCIACIÓN DE HOGARES COMUNITARIOS MIXTOS PATILLAL</t>
  </si>
  <si>
    <t>ASOCIACIÓN DE HOGARES COMUNITARIOS 18 DE FEBRERO DE BOSCONIA 05</t>
  </si>
  <si>
    <t>HOGAR INFANTIL ARANJUEZ</t>
  </si>
  <si>
    <t>CORPORACION DESARROLLO SOCIAL</t>
  </si>
  <si>
    <t>ASOCIACIÓN DE HOGARES COMUNITARIOS EL PASO TRADICIONAL</t>
  </si>
  <si>
    <t>ASOCIACIÓN DE PADRES DE FAMILIA HOGAR INFANTIL EL CARMEN</t>
  </si>
  <si>
    <t>ASOCIACIÓN DE PADRES DE FAMILIA DEL HOGAR INFANTIL LA VARITA MAGICA </t>
  </si>
  <si>
    <t>ASOCIACIÓN DE AGENTES EDUCATIVOS FAMI FAMILIAS PARA FUTURO</t>
  </si>
  <si>
    <t>ASOCIACIÓN DE HOGARES COMUNITARIOS PAILITAS TRADICIONAL</t>
  </si>
  <si>
    <t>ASOCIACIÓN DE PADRES DE FAMILIA DEL HOGAR INFANTIL MI TIERNA EDAD</t>
  </si>
  <si>
    <t>ASOCIACIÓN DE HOGARES COMUNITARIOS MIXTOS MANAURE Y SABANA DE LEON</t>
  </si>
  <si>
    <t>ASOCIACIÓN DE PADRES DE FAMILIA DE LOS HOGARES DE BIENESTAR FAMILIAR LOS BULLICIOSOS</t>
  </si>
  <si>
    <t>ASOCIACIÓN DE HOGARES COMUNITARIOS DE BIENESTAR MUNDO INFANTIL</t>
  </si>
  <si>
    <t>ASOCIACIÓN DE HOGARES COMUNITARIOS MIXTOS MARIANGOLA SUR</t>
  </si>
  <si>
    <t>ASOCIACIÓN PADRES DE HOGARES DE BIENESTAR BARRIO VILLA GLADYS</t>
  </si>
  <si>
    <t>ASOCIACIÓN DE HOGARES COMUNITARIOS MIXTO DE MARIANGOLA</t>
  </si>
  <si>
    <t>ASOCIACIÓN DE HOGARES COMUNITARIOS MIXTA LA SIERRA</t>
  </si>
  <si>
    <t>ASOCIACIÓN DE HOGARES COMUNITARIOS MIXTA GENERACION FUTURA FUNDADORES DE VALLEDUPAR</t>
  </si>
  <si>
    <t>ASOCIACIÓN DE PADRES DE FAMILIA DE HOGARES COMUNITARIOS DE BIENESTAR KENNEDY</t>
  </si>
  <si>
    <t>ASOCIACIÓN DE PADRES DE FAMILIA DE LOS HOGARES DE BIENESTAR SIETE DE ABRIL SECTOR 9</t>
  </si>
  <si>
    <t>ASOCIACIÓN MARIA AUXILIADORA</t>
  </si>
  <si>
    <t>ASOCIACIÓN DE HOGARES COMUNITARIOS MIXTOS EL COPEY</t>
  </si>
  <si>
    <t>ASOCIACIÓN DE PADRES DE FAMILIA DE LOS HOGARES DE BIENESTAR LOS LAURELES</t>
  </si>
  <si>
    <t>ASOCIACIÓN DE PADRES DE FAMILIA LA CONCEPCION</t>
  </si>
  <si>
    <t>ASOCIACIÓN DE PADRES DE FAMILIA DEL HOGAR INFANTIL VECINAL PULGARCITO DEL MUNICIPIO DE GUICAN</t>
  </si>
  <si>
    <t>ASOCIACIÓN DE PADRES USUARIOS DE HOGARES DE BIENESTAR GUIAS DE UN AMANECER FELIZ</t>
  </si>
  <si>
    <t>ASOCIACIÓN DE PADRES DE HOGARES COMUNITARIOS DE BIENESTAR DEL CORREGIMIENTO DE PACHELLY</t>
  </si>
  <si>
    <t>ASOCIACIÓN DE PADRES USUARIOS DE HOGARES COMUNITARIOS DE BIENESTAR SANTA TERESITA</t>
  </si>
  <si>
    <t>ASOCIACIÓN DE PADRES DE FAMILIA DE LOS HOGARES DE BIENESTAR FERROCARRIL</t>
  </si>
  <si>
    <t>ASOCIACIÓN DE PADRES DE FAMILIA DE LOS HOGARES DE BIENESTAR DE SOLEDAD</t>
  </si>
  <si>
    <t>ASOCIACIÓN DE HOGARES COMUNITARIOS ONCE DE NOVIEMBRE TRADICIONAL</t>
  </si>
  <si>
    <t>ASOCIACIÓN SOLIDARIA DE TRABAJADORES COMUNITARIOS DE PLATO.</t>
  </si>
  <si>
    <t xml:space="preserve">ASOCIACIÓN DE PADRES DE HOGARES BARRIO MOTILONES </t>
  </si>
  <si>
    <t>ASOCIACIÓN DE PADRES DE HOGARES COMUNITARIOS DE BIENESTAR SANTA ROSA Y OTRAS MODALIDADES DE ATENCION</t>
  </si>
  <si>
    <t>ASOCIACIÓN DE PADRES DE FAMILIA DE LOS HOGARES DE BIENESTAR EL DIVINO NIÑO SECTOR TANQUE</t>
  </si>
  <si>
    <t>ASOCIACIÓN DE HOGARES DE BIENESTAR LAS COLONIAS</t>
  </si>
  <si>
    <t>ASOCIACIÓN DE HOGARES COMUNITARIOS MIXTOS LOS CORAZONES</t>
  </si>
  <si>
    <t>ASOCIACIÓN DE PADRES USUARIOS DE HOGARES COMUNITARIOS DE BIENESTAR PERALONSO SAN FRANCISCO Y OTROS</t>
  </si>
  <si>
    <t>ASOCIACIÓN DE PADRES DE USUARIOS DE LOS HOGARES COMUNITARIOS DE BIENESTAR EL MUNDO INFANTIL BARRIO CIUDAD LATINA</t>
  </si>
  <si>
    <t>CORPORACION EDUCACION ALTERNATIVA EDAL</t>
  </si>
  <si>
    <t>ASOCIACIÓN DE HOGARES COMUNITARIOS CHIRIGUANA LA ESTACION TRADICIONAL</t>
  </si>
  <si>
    <t>ASOCIACIÓN DE HOGARES COMUNITARIOS NOROCCIDENTE DE CHIRIGUANA TRADICIONAL</t>
  </si>
  <si>
    <t>ASOCIACIÓN DE PADRES DE FAMILIA DEL HOGAR INFANTIL PULGARCITO</t>
  </si>
  <si>
    <t>ASOCIACIÓN PADRES DE FAMILIA DE HOGARES DE BIENESTAR MALAMBO EL PORVENIR</t>
  </si>
  <si>
    <t>ASOCIACIÓN DE PADRES USUARIOS DE BIENESTAR EL BUEN FUTURO PARA EL PROGRESO</t>
  </si>
  <si>
    <t>ASOCIACIÓN DE PADRES DE FAMILIA DE LOS HOGARES DE BIENESTAR LA INMACULADA DE SOLEDAD</t>
  </si>
  <si>
    <t>ASOCIACIÓN DE PADRES DE FAMILIA HOGAR INFANTIL CARRUSEL DE LA ALEGRIA</t>
  </si>
  <si>
    <t>ASOCIACIÓN DE PADRES DE FAMILIA DE LOS HOGARES DE BIENESTAR JUNTOS POR EL FUTURO DE NUESTROS NIÑOS</t>
  </si>
  <si>
    <t>ASOCIACIÓN DE PADRES DE FAMILIA DE HOGARES DE BIENESTAR FAMILIAR CUCHILLA DE VILLATE</t>
  </si>
  <si>
    <t>ASOCIACIÓN DE USUARIOS DEL PROGRAMA HOGARES DE BIENESTAR DEL SECTOR LAURELES</t>
  </si>
  <si>
    <t>ASOCIACIÓN DE HOGARES COMUNITARIOS SECTOR MARIANERA DE CHIMICHAGUA TRADICIONAL</t>
  </si>
  <si>
    <t>ASOCIACIÓN DE HOGARES COMUNITARIOS DEL SECTOR BARRIO ABAJO DE CHIMICHAGUA TRADICIONAL</t>
  </si>
  <si>
    <t>ASOCIACIÓN DE PADRES DE FAMILIA DE LOS HOGARES DE BIENESTAR LA ALEGRÍA DE VIVIR</t>
  </si>
  <si>
    <t>ASOCIACIÓN DE PADRES DE FAMILIA DE LOS HOGARES DE BIENESTAR DE SAN LUIS</t>
  </si>
  <si>
    <t>ASOCIACIÓN DE PADRES DE FAMILIAS DEL HOGAR INFANTIL LAS MARGARITAS</t>
  </si>
  <si>
    <t>ASOCIACIÓN DE PADRES DE FAMILIA DEL HOGAR INFANTIL EL GATO CON BOTAS</t>
  </si>
  <si>
    <t>ASOCIACIÓN DE PADRES DE FAMILIA DE PALMAS DE VINO</t>
  </si>
  <si>
    <t>ASOCIACIÓN DE PADRES USUARIOS DE HOGARES DE BIENESTAR CARRUSEL DE LA ALEGRIA</t>
  </si>
  <si>
    <t>ASOCIACIÓN DE USUARIOS DE LOS PROGRAMAS DE HOGARES COMUNITARIOS DE BIENESTAR DEL MUNICIPIO DE MAJAGUAL</t>
  </si>
  <si>
    <t>ASOCIACIÓN MUNDOS HERMANOS ONG</t>
  </si>
  <si>
    <t>ASOCIACIÓN DE PADRES DE HOGARES COMUNITARIOS DE BIENESTAR FAMI AEROPUERTO</t>
  </si>
  <si>
    <t>ASOCIACIÓN DE PADRES DE HOGARES COMUNITARIOS DE BIENESTAR FAMI SAN MARTIN</t>
  </si>
  <si>
    <t>ASOCIACIÓN DE PADRES USUARIOS DE LOS HOGARES COMUNITARIOS DE BIENESTAR FAMILIAR OTRAS MODALIDADES DE ATENCION A LA PRIMERA INFA</t>
  </si>
  <si>
    <t>HOGAR INFANTIL CAJIBIO</t>
  </si>
  <si>
    <t>ASOCIACIÓN DE PADRES DE FAMILIA DEL HOGAR INFANTIL VEGALARGA</t>
  </si>
  <si>
    <t>ASOCIACIÓN DE PADRES DE FAMILIA DEL HOGAR INFANTIL SAN DIEGO</t>
  </si>
  <si>
    <t>ASOCIACIÓN DE HOGARES COMUNITARIOS SUR OCCIDENTE III</t>
  </si>
  <si>
    <t>ASOCIACIÓN DE PADRES USUARIOS DE HOGARES COMUNITARIOS PARA EL FUTURO DEL NIÑO</t>
  </si>
  <si>
    <t>ASOCIACIÓN CLUB ACTIVO 2030 DE ARMENIA</t>
  </si>
  <si>
    <t>COOPERATIVA DE ASOCIACIÓNES HOGARES DE BIENESTAR Y PERSONAS NATURALES</t>
  </si>
  <si>
    <t>ASOCIACIÓN DE AMIGOS TRABAJADORES POR EL BIENESTAR DEL NIÑO PORTEÑO</t>
  </si>
  <si>
    <t>ONG. FUNDACION LA NUEVA ESPERANZA</t>
  </si>
  <si>
    <t>ASOCIACIÓN DE PADRES FAMILIAS DE LOS HOGARES DE BIENESTAR DEFENSORES A NIÑOS DEL FUTURO DE CARIZAL</t>
  </si>
  <si>
    <t>FUNDACION COMUNITARIA MIS PEQUEÑOS ANGELITOS</t>
  </si>
  <si>
    <t>CORPORACION IDEAS DEL CARIBE PARA LA INVESTIGACION Y DESARROLLO DE LA EDUCACION AVANZADA</t>
  </si>
  <si>
    <t>ASOCIACIÓN DE PADRES DE FAMILIA DE LOS HOGARES DE BIENESTAR EL PORVENIR DE LOS NIÑOS JHON F KENEDY</t>
  </si>
  <si>
    <t>CORPORACION AGROSOCIAL</t>
  </si>
  <si>
    <t>FUNDACION AMIGOS DE LA COMUNIDAD DE COLOMBIA</t>
  </si>
  <si>
    <t>ASOCIACIÓN DE PADRES DE FAMILIA DE LOS HOGARES DE BIENESTAR MALAMBO EL TESORO</t>
  </si>
  <si>
    <t>FUNDACIÓN PROYECTAR DE LA COSTA SONRISA DE LOS NIÑOS</t>
  </si>
  <si>
    <t>FUNDACION BARRANQUILLA SOLIDARIA</t>
  </si>
  <si>
    <t>ASOCIACIÓN HABITAT</t>
  </si>
  <si>
    <t xml:space="preserve">FUNDACIÓN PARA LA COOPERACIÓN DEL DESARROLLO INTEGRAL DE LA FAMILIA FUCIDF </t>
  </si>
  <si>
    <t>FUNDACION SANTO DOMINGO SAVIO</t>
  </si>
  <si>
    <t>FUNDACIÓN PARA EL DESARROLLO DE LAS CLASES MARGINADAS</t>
  </si>
  <si>
    <t>FUNDACION POR UNA COMUNIDAD DIGNA FUNPOCODIG</t>
  </si>
  <si>
    <t>CORPORACION MULTISOCIAL SEMBRANDO VALORES CORMUVALORES</t>
  </si>
  <si>
    <t>FUNDACION EL LIRIO DE LOS VALLES</t>
  </si>
  <si>
    <t>FUNDACION REY DAVID</t>
  </si>
  <si>
    <t>FUNDACION DASEIN</t>
  </si>
  <si>
    <t>FUNDACION SALUD Y BIENESTAR</t>
  </si>
  <si>
    <t>FUNDACION SEMILLAS DE PROSPERIDAD</t>
  </si>
  <si>
    <t>FUNDACION INSTITUCION ANTONIO NARIÑO</t>
  </si>
  <si>
    <t>FUNDACIÓN NUEVA ERA ECOLOGICA</t>
  </si>
  <si>
    <t>CORPORACION SOCIAL LUZ Y ESPERANZA</t>
  </si>
  <si>
    <t>ASOCIACIÓN DE COLEGIOS PRIVADOS DEL ATLÁNTICO ASOCOPS</t>
  </si>
  <si>
    <t>FUNDACION CONSTRUYENDO CAMINOS</t>
  </si>
  <si>
    <t>CONSTRUYENDO CIUDAD</t>
  </si>
  <si>
    <t>ASOCIACIÓN CRECER Y VIVIR</t>
  </si>
  <si>
    <t>ASOCIACIÓN DE PADRES DE HOGARES DE BIENESTAR DEL MUNICIPIO DE SUAITA</t>
  </si>
  <si>
    <t>CORPORACIÓN DE PROFESIONALES PARA EL DESARROLLO INTEGRAL COMUNITARIO</t>
  </si>
  <si>
    <t>ASOCIACIÓN DE PADRES DE HOGARES DE BIENESTAR DE LOS BARRRIOS PROGRESO AEREOPUERTO</t>
  </si>
  <si>
    <t>ASOCIACIÓN DE PADRES DE HOGARES DE BIENESTAR AÑO 2000 CHARALA</t>
  </si>
  <si>
    <t>ASOCIACIÓN DE PADRES DE HOGARES DE BIENESTAR DEL MUNICIPIO DE ARATOCA</t>
  </si>
  <si>
    <t>ASOCIACIÓN DE PADRES DE HOGARES DE BIENESTAR PARAMO</t>
  </si>
  <si>
    <t>ASOCIACIÓN DE PADRES DE HOGARES DE BIENESTAR OCAMONTE</t>
  </si>
  <si>
    <t>CORPORACION YRAKA</t>
  </si>
  <si>
    <t>FUNDACION COLOMBO ALEMANA VOLVER A SONEIR</t>
  </si>
  <si>
    <t>FUNDACION PARA EL FOMENTO DESARROLLO Y BIENESTAR DE LA COMUNIDAD FUNDESTAR</t>
  </si>
  <si>
    <t>HOGAR INFANTIL LA FLAUTA MAGICA</t>
  </si>
  <si>
    <t>ASOCIACIÓN DE HOGARES INFANTILES DEL VALLE ASOHIVA</t>
  </si>
  <si>
    <t>FUNDACION EL SEMBRADOR SEMILLAS PARA EL FUTURO</t>
  </si>
  <si>
    <t>FUNDACIÓN FUNDACOBA</t>
  </si>
  <si>
    <t>FUNDACION SOCIAL Y CULTURAL SAN ANTONIO DE PADUA</t>
  </si>
  <si>
    <t>ASOCIACIÓN EMPRESARIAL DE SUMINISTROS Y SERVICIOS VARIOS</t>
  </si>
  <si>
    <t>ASOCIACIÓN DE PADRES DE HOGARES COMUNITARIOS DE BIENESTAR LOS GUAYABALES</t>
  </si>
  <si>
    <t>ASOCIACIÓN DE FAMILIAS BENEFICIARIAS DEL PROGRAMA SOCIAL DE HOGARES DE BIENESTAR EL ESFUERZO</t>
  </si>
  <si>
    <t>ASOCIACIÓN DE HOGARES DE BIENESTAR FAMI NUEVO AMANECER</t>
  </si>
  <si>
    <t>ASOCIACIÓN DE PADRES DE HOGARES COMUNITARIOS DE BIENESTAR LA MIXTA</t>
  </si>
  <si>
    <t>ASOCIACIÓN DE HOGARES COMUNITARIOS DE BIENESTAR SANTA FE</t>
  </si>
  <si>
    <t>ASOCIACIÓN JUVENIL VISION FUTURA</t>
  </si>
  <si>
    <t>ASOCIACIÓN DE PADRES DE FAMILIA DE HOGARES DE BIENESTAR VILLA VENECIA</t>
  </si>
  <si>
    <t>ASOCIACIÓN DE PADRES DE FAMILIA HOGARES DE BIENESTAR PUERTA DE HIERRO CORELCA</t>
  </si>
  <si>
    <t>ASOCIACIÓN MANCOMOJAN</t>
  </si>
  <si>
    <t>CORPORACION GESTION Y ACCION POR COLOMBIA</t>
  </si>
  <si>
    <t>ASOCIACIÓN DE PADRES DE HOGARES COMUNITARIOS LA MANO DE DIOS</t>
  </si>
  <si>
    <t>ASOCIACIÓN DE PADRES DE FAMILIA DE HOGARES COMUNITARIOS DE BIENESTAR UNIDOS POR LA VIDA</t>
  </si>
  <si>
    <t>ASOCIACIÓN DE PADRES DE HOGARES DE BIENESTAR PABLO SEXTO SEGUNDO</t>
  </si>
  <si>
    <t>ASOCIACIÓN DE HOGARES COMUNITARIOS DE BIENESTAR MADALIDAD MUJERES GESTANTES, MADRES LACTANTES Y NIÑOS MENORES DE DOS AÑOS FAMI C</t>
  </si>
  <si>
    <t>ASOCIACIÓN DE PADRES DE HOGARES COMUNITARIOS DE BIENESTAR LA FLORIDA</t>
  </si>
  <si>
    <t>FUNDACION REMANSO DE AMOR</t>
  </si>
  <si>
    <t>ASOCIACIÓN DE PADRES DE HOGARES COMUNITARIOS DE BIENESTAR LA HEROICA</t>
  </si>
  <si>
    <t>ASOCIACIÓN DE PADRES DE FAMILIA DE HOGARES COMUNITARIOS DE BIENESTAR SAN JOSE UNIDOS</t>
  </si>
  <si>
    <t>FUNDACION SOCIAL LOS ANGELES</t>
  </si>
  <si>
    <t>ASOCIACIÓN DE HOGARES COMUNITARIOS DE BIENESTAR MUCHOS AÑOS</t>
  </si>
  <si>
    <t>FUNDACION SALUD Y NUTRICION FUNDASALUD</t>
  </si>
  <si>
    <t>ASOCIACIÓN DE HOGARES COMUNITARIOS DE BIENESTAR AMOR DE MADRE</t>
  </si>
  <si>
    <t>ASOCIACIÓN DE PADRES DE HOGARES COMUNITARIOS DE BIENESTAR CRECIENDO CON AMOR</t>
  </si>
  <si>
    <t>ASOCIACIÓNDE PADRES DE HOGARES COMUNITARIOS DE BIENESTAR VIDA Y BIENESTAR</t>
  </si>
  <si>
    <t>ASOCIACIÓN DE PADRES DE FAMILIA HOGARES COMUNITARIOS DE BIENESTAR EL FUTURO DE LOS NIÑOS</t>
  </si>
  <si>
    <t>ASOCIACIÓN DE PADRES DE FAMILIA DE HOGARES COMUNITARIOS DE BIENESTAR LA UNION</t>
  </si>
  <si>
    <t>CORPORACION VIDA- CORPOVIDA</t>
  </si>
  <si>
    <t>ASOCIACIÓN DE HOGARES COMUNITARIOS DE BIENESTAR PUERTO VENECIA</t>
  </si>
  <si>
    <t>ASOCIACIÓN DE PADRES USUARIOS DE HOGARES COMUNITARIOS DE BIENESTAR MI DULCE INFANCIA</t>
  </si>
  <si>
    <t>ORGANIZACION TIEMPOS DE PAZ</t>
  </si>
  <si>
    <t>ASOCIACIÓN DE PADRES DE FAMILIA DE PASACABALLOS</t>
  </si>
  <si>
    <t>ASOCIACIÓN COLEGIO MILITAR ALMIRANTE COLÓN</t>
  </si>
  <si>
    <t>CORPORACIONJOVENESYMANANA@HOTMAIL.COM</t>
  </si>
  <si>
    <t xml:space="preserve">CORPORACIÓN MULTIACTIVA REVIVE TU ESPERANZA </t>
  </si>
  <si>
    <t>FUNDACION CASA DEL NIÑO IPS</t>
  </si>
  <si>
    <t>PROACTIVAR</t>
  </si>
  <si>
    <t>FUNDACION MI ABUELO Y YO</t>
  </si>
  <si>
    <t>FUNDACIÓN POR UNA COLOMBIA DIGNA</t>
  </si>
  <si>
    <t>CORPORACION PARA EL DESARROLLO INTEGRAL DE LA FAMILIA</t>
  </si>
  <si>
    <t>FUNDACION PERSEVERAR POR COLOMBIA</t>
  </si>
  <si>
    <t>CORPORACIÓN RAZÓN SOCIAL</t>
  </si>
  <si>
    <t>FUNDACION EDUCATIVA PARA EL DESARROLLO DE CARTAGENA Y REGION CARIBE</t>
  </si>
  <si>
    <t>CORPORACION PARA EL DESARROLLO ETNOCULTURAL EDUCAR</t>
  </si>
  <si>
    <t>ASOCIACIÓN DE PADRES DE HOGARES COMUNITARIOS DE BIENESTAR CARACOLI</t>
  </si>
  <si>
    <t>ASOCIACIÓN BIOPROMOTORA DE COLOMBIA</t>
  </si>
  <si>
    <t>CORPORACION EDUCATIVA COLEGIO GRAN COLOMBIA</t>
  </si>
  <si>
    <t>FUNDACION EDUCATIVA Y SOCIAL DE IGUAL A IGUAL FUNDESII</t>
  </si>
  <si>
    <t>FUNDACION CRISTIANA SEMILLAS DE ESPERANZA</t>
  </si>
  <si>
    <t>FUNDACION RESTAURAR</t>
  </si>
  <si>
    <t>CORPORACION SOCIOCULTURAL AFRODECENDIENTE ATAOLE</t>
  </si>
  <si>
    <t>CORPORACION ESPIRITU SANTO CORPOCES</t>
  </si>
  <si>
    <t>ASOCIACIÓN DE PADRES DE HOGARES COMUNITARIOS DE BIENESTAR FAMI SANTO DOMINGO</t>
  </si>
  <si>
    <t>PARROQUIA DE LA CATEDRAL DE SANTA ANA DE OCAÑA</t>
  </si>
  <si>
    <t>ASOCIACIÓN DE PDRES DE HOGARES COMUNITARIOS DE BIENESTAR FAMI SEVILLA</t>
  </si>
  <si>
    <t>ASOCIACIÓN DE PADRES DE HOGARES COMUNITARIOS DE BIENESTAR FAMI VEINTE DE JULIO</t>
  </si>
  <si>
    <t xml:space="preserve">ASOCIACIÓN DE PADRES DE LOS HOGARES COMUNITARIOS DE BIENESTAR FAMI TOLEDO PLATA </t>
  </si>
  <si>
    <t>ASOCIACIÓN DE PADRES DE HOGARES COMUNITARIOS DE BIENESTAR FAMI CAÑO LIMÓN</t>
  </si>
  <si>
    <t>ASOCIACIÓN DE PADRES DE HOGARES COMUNITARIOS DE BIENESTAR NAVARRO WOLF</t>
  </si>
  <si>
    <t>CORPORACION PROPULSORA DE EMPRESAS DEL NORTE DE SANTANDER</t>
  </si>
  <si>
    <t xml:space="preserve">ASOCIACIÓN DE PADRES DE HOGARES COMUNITARIOS DE BIENESTAR FAMI AGUAS CALIENTES </t>
  </si>
  <si>
    <t>ASOCIACIÓN DE PADRES DE HOGARES COMUNITARIOS DE BIENESTAR FAMI GRAMALOTE</t>
  </si>
  <si>
    <t>ASOCIACIÓN DE PADRES DE HOGARES COMUNITARIOS DE BIENESTAR FAMI SAN MATEO</t>
  </si>
  <si>
    <t>CORPORACION SOCIAL Y EDUCATIVA FORMADORES SIGLO XXI</t>
  </si>
  <si>
    <t>ASOCIACIÓN DE PADRES DE FAMILIA DEL HOGAR INFANTIL NIÑO JESUS DE PRAGA</t>
  </si>
  <si>
    <t>ASOCIACIÓN DE PADRES DE FAMILIA DEL HOGAR INFANTIL COMUNITARIO COPETIN</t>
  </si>
  <si>
    <t>ASOCIACIÓN DE PADRES DE FAMILIA DEL HOGAR INFANTIL VECINAL CHIQUITINES</t>
  </si>
  <si>
    <t>ASOCIACIÓN DE PADRES DE HOGARES COMUNITARIOS DE BIENESTAR FAMI CUNDINAMARCA</t>
  </si>
  <si>
    <t>FUNDACION CENABASTOS</t>
  </si>
  <si>
    <t>ASOCIACIÓN DE LOS HOGARES DE BIENESTAR BARRIO EL BAMBO</t>
  </si>
  <si>
    <t>FUNDACION HOGAR DEL NIÑO DEL MUNICIPIO DEL LIBANO, DEPARTAMENTO DEL TOLIMA</t>
  </si>
  <si>
    <t>ASOCIACIÓN DE PADRES DE FAMILIA DEL HOGAR INFANTIL CAPRICHITO</t>
  </si>
  <si>
    <t>ASOCIACIÓN DE PADRES DE FAMILIA DEL HOGAR INFANTIL MI BAMBUQUITO MUNICIPIO DE IBAGUE DEPARTAMENTO DEL TOLIMA</t>
  </si>
  <si>
    <t>ASOCIACIÓN DE PADRES DE FAMILIA DEL HOGAR INFANTIL MI REFUGIO DEL CORREGIMIENTO EL CONVENIO MUNICIPIO DEL LIBANO</t>
  </si>
  <si>
    <t>ASOCIACIÓN FAMILIA PROYECTO AL FUTURO FAPROF</t>
  </si>
  <si>
    <t>ASOCIACIÓN UNIDOS CON LA FAMILIA Y LA COMUNIDAD DE NATAGAIMA ASUFACONAT</t>
  </si>
  <si>
    <t>FUNDACION NACIONAL PARA EL DESARROLLO DE LA PROSPERIDAD</t>
  </si>
  <si>
    <t>ASOCIACIÓN PARA LA CONSTRUCCION DE COMUNIDAD Y SU DESARROLLO INTEGRAL ACCDI</t>
  </si>
  <si>
    <t>FUNDACION PARA EL DESARROLLO DE PRADO</t>
  </si>
  <si>
    <t>CORPORACION PARA LA GESTION DEL DESARROLLO HUMANO FILANTROPOS</t>
  </si>
  <si>
    <t>COOPERATIVA MULTIACTIVA COOASOBIEN</t>
  </si>
  <si>
    <t>COOPERATIVA DE BIENESTAR SOCIAL COBIENESTAR</t>
  </si>
  <si>
    <t>COOPERATIVA DE ASOCIACIÓNES COMUNITARIAS Y DE HOGARES DEL MUNICIPIO DE SALAMINA COASHOGARES</t>
  </si>
  <si>
    <t>ASOCIACIÓN DE PADRES DEL HOGAR INFANTIL ANGELITOS</t>
  </si>
  <si>
    <t>FUNDACION DE ATENCION A NIÑOS DISCAPACITADOS</t>
  </si>
  <si>
    <t>COOPERATIVA MULTIACTIVA DE MADRES COMUNITARIAS</t>
  </si>
  <si>
    <t>ASOCIACIÓN DE PADRES DE FAMILIA DE LOS USUARIOS HOGAR INFANTIL CAMPANITA</t>
  </si>
  <si>
    <t>ASOCIACIÓN DE PADRES DE FAMILIA DEL HOGAR INFANTIL EL PRINCIPITO</t>
  </si>
  <si>
    <t>ASOCIACIÓN DE PADRES DE FAMILIA DE LOS NIÑOS USUARIOS DEL HOGAR INFANTIL MARIONETAS</t>
  </si>
  <si>
    <t>ASOCIACIÓN DE PADRES DE HOGARES LIMONAR DOS</t>
  </si>
  <si>
    <t>ASOCIACIÓN DE PADRES DE FAMILIA NIÑOS USUARIOS HOGAR INFANTIL COLORINES</t>
  </si>
  <si>
    <t>CORPORACION EDUCATIVA ESPARRO</t>
  </si>
  <si>
    <t>CORPORACIÓN EDUCACIÓN SIN FRONTERAS</t>
  </si>
  <si>
    <t>ASOCIACIÓN PADRES DE FAMILIA HOGAR INFANTIL LAS MIRLAS</t>
  </si>
  <si>
    <t>ASOCIACIÓN DE PADRES DE FAMILIA HOGAR INFANTIL MARTHA CECILIA</t>
  </si>
  <si>
    <t>CORPORACIÓN ESCUELA EMPRESARIAL DE EDUCACIÓN</t>
  </si>
  <si>
    <t>CORPORACION LATINA</t>
  </si>
  <si>
    <t>CORPORACION PROYECTO DE EMPUJE PARA COLABORACION Y AYUDA SOCIAL</t>
  </si>
  <si>
    <t>ASOCIACIÓN DE PADRES Y MADRES DEL HOGAR INFANTIL EL NIDO</t>
  </si>
  <si>
    <t>ASOCIACIÓN DE PADRES Y MADRES DE FAMILIA DE LOS NIÑOS USUARIOS DEL HOGAR INFANTIL SANTO DOMINGO</t>
  </si>
  <si>
    <t>ASOCIACIÓN DE PADRESY DE MADRES DE FAMILIA DE LOS NIÑOS USUARIOS DEL HOGAR INFANTIL SOL Y LUNA</t>
  </si>
  <si>
    <t>ASOCIACIÓN DE USUARIOS DEL PROGRAMA HOGARES COMUNITARIOS DE BIENESTAR DEL BARRIO MOGAMBO SECTOR 2</t>
  </si>
  <si>
    <t>ASOCIACIÓN DE PADRES DE FAMILIA Y VECINOS Y O ACUDIENTES USUARIOS DEL CENTRO DE DESARROLLO INFANTIL C.D.I VALLECITO DEL SINU</t>
  </si>
  <si>
    <t>ASOCIACIÓN DE PADRES DE FAMILIA Y O USUARIOS CENTRO DE DESARROLLO INFANTIL CDI CARRILLO</t>
  </si>
  <si>
    <t xml:space="preserve"> ASOCIACIÓN INSTITUTO MIXTO JUAN JACOBO ROUSSEAU </t>
  </si>
  <si>
    <t>ASOCIACIÓN DE PADRES DE FAMILIA Y ACUDIENTES DEL CENTRO DE DESARROLLO INFANTIL MOGAMBO</t>
  </si>
  <si>
    <t>ASOCIACIÓN DE PADRES USUARIOS DE HOGARES COMUNITARIOS DE BIENESTAR ROSARIO QUEBRADA HONDA Y OTROS</t>
  </si>
  <si>
    <t>ASOCIACIÓN DE PADRES DE FAMILIA DEL HCB POLO SAN SIMON TURBO Y OTROS FAMI</t>
  </si>
  <si>
    <t>ASOCIACIÓN DE PADRES DE FAMILIA O ACUDIENTES Y MADRES COMUNITARIASDE HOGARES COMUNITARIOS DE BIENESTAR EL HOYAL CRUZ DEL GUAYABO</t>
  </si>
  <si>
    <t>CORPORACION AMIGOS DE LA TIERRA</t>
  </si>
  <si>
    <t>FUNDACIÓN COMUNITARIA INTEGRAL</t>
  </si>
  <si>
    <t>COOPERATIVA DE PROFESIONALES AL SERVICIO DE LA NIÑEZ Y LA FAMILIA COOPROSENIFA</t>
  </si>
  <si>
    <t>ASOCIACIÓN DE PADRES DE FAMILIA DEL HOGAR INFANTIL RODRIGO LARA BONILLA</t>
  </si>
  <si>
    <t>ASOCIACIÓN DE PADRES DE FAMILIA Y VECINOS DEL HOGAR INFANTIL LAS AMERICAS</t>
  </si>
  <si>
    <t>GRUPO ASOCIATIVO MADRES CABEZA DE FAMILIA FUERZA VIVA</t>
  </si>
  <si>
    <t>FUNDACION SOCIAL PARA LA CONSTRUCCION DE PAZ</t>
  </si>
  <si>
    <t>FUNDACION PARA EL PROGRESO Y DESARROLLO SOCIAL FUNDESARROLLO</t>
  </si>
  <si>
    <t>FUNDACION CAMINOS DE PAZ PARA LA CONVIVENCIA SOCIAL</t>
  </si>
  <si>
    <t>CORPORACIÓN CAMINAR HACIA EL FUTURO</t>
  </si>
  <si>
    <t>ASOCIACIÓN DE VOLUNTADES PARA EL SERVICIO SOCIAL</t>
  </si>
  <si>
    <t>FUNDACIÓN SOCIAL AMOR Y VIDA</t>
  </si>
  <si>
    <t>COOPERATIVA MULTIACTIVA DE ASOCIACIÓNES DE HOGARES COMUNITARIOS DE LOS ANDES COASOANDES LTDA</t>
  </si>
  <si>
    <t>FUNDACION RED COLOMBIANA DE COMERCIALIZACION Y DESARROLLO COMUNITARIO</t>
  </si>
  <si>
    <t>FUNDACION PROSERVCO</t>
  </si>
  <si>
    <t>FUNDACION SAN CLEMENTE</t>
  </si>
  <si>
    <t>CONSTRUYAMOS COLOMBIA</t>
  </si>
  <si>
    <t>HOGAR INFANTIL SANTANDER</t>
  </si>
  <si>
    <t>COOPERATIVA MULTIACTIVA DE USUARIOS DEL PROGRAMA SOCIAL HOGARES COMUNITARIOS DE SANTANDER DE QUILICHAO</t>
  </si>
  <si>
    <t>FUNDACION AMALAKA</t>
  </si>
  <si>
    <t>FUNDACIÓN LLEVANT EN MARXA POR LOS NIÑOS MARGINADOS CONSTRUCTORES DE PAZ</t>
  </si>
  <si>
    <t>FUNDACIÓN PARA EL CAMBIO SOCIAL DE MERCADERES FUNDASCAMER</t>
  </si>
  <si>
    <t>FUNDACION SOCIAL EL BUEN SAMARITANO</t>
  </si>
  <si>
    <t>ASOCIACIÓN DE PADRES DE HOGARES DE BIENESTAR VIRO VIRO</t>
  </si>
  <si>
    <t>PARROQUIA SAN FRANCISCO DE ASIS</t>
  </si>
  <si>
    <t>ASOCIACIÓN ECO TERNURA DE COLOMBIA</t>
  </si>
  <si>
    <t xml:space="preserve">CORPORACIÓN CHOCÓ JOVEN </t>
  </si>
  <si>
    <t>FUNDACION EQUIDAD</t>
  </si>
  <si>
    <t>PARROQUIA ESPIRITU SANTO</t>
  </si>
  <si>
    <t>ORGANIZACIÓN DE TRABAJADORAS SOCIALES</t>
  </si>
  <si>
    <t>PARROQUIA SAN JOSE DE TADO</t>
  </si>
  <si>
    <t>CORPORACION PARA EL DESARROLLO SOCIAL FAMILIAR COMUNITARIO E INSTITUCIONAL CORPASOFA</t>
  </si>
  <si>
    <t>ASOCIACIÓN INTERDISCIPLINARIA DE PROFESIONALES</t>
  </si>
  <si>
    <t>PARROQUIA SAN FRANCISCO SOLANO</t>
  </si>
  <si>
    <t>FUNDACION PARA EL BIENESTAR SOCIAL DE LA COMUNIDAD</t>
  </si>
  <si>
    <t>CORPORACIÓN COMUNITARIA PARA EL DESARROLLO DE LAS FAMILIAS Y COMUNIADDES DEL DEPARTAMENTO DEL MAGDALENA CORFAMAG</t>
  </si>
  <si>
    <t>ASOCIACIÓN DE PADRES DE FAMILIA DE HOGARES COMUNITARIOS DE BIENESTAR SIETE DE NOVIEMBRE</t>
  </si>
  <si>
    <t>ORGANIZACION INTERDISCIPLINARIA MUNDO EN ACCION ORIMA</t>
  </si>
  <si>
    <t>FUNDACIÓN PROYECTO DE VIDA</t>
  </si>
  <si>
    <t>FUNDACION HUMANOS</t>
  </si>
  <si>
    <t>CORPORACION ECOLOGIA Y DESARROLLO INTEGRAL</t>
  </si>
  <si>
    <t>FUNDACIÓN EDUCATIVA SANTA FE</t>
  </si>
  <si>
    <t>CORPORACIÓN MONTE DEL SINAI</t>
  </si>
  <si>
    <t>FUNDACION PARA EL DESARROLLO COMUNITARIO FUNDESCOM</t>
  </si>
  <si>
    <t>CORPORACION REGIONAL DE DESARROLLO SOL CARIBE</t>
  </si>
  <si>
    <t>ASOCIACIÓN DE PROFESIONALES PARA EL DESARROLLO EMPRESARIAL Y SOCIAL DE LA REGION CARIBE APDES</t>
  </si>
  <si>
    <t>FUNDACIÓN ESPERANZA VERDE DE LOS NIÑOS</t>
  </si>
  <si>
    <t>CORPORACION VISION FUTURA</t>
  </si>
  <si>
    <t>FUNDACIÓN SOCIAL FLOR DE VIDA</t>
  </si>
  <si>
    <t>ASOCIACIÓN DE PADRES DE FAMILIA DEL HOGAR INFANTIL DE CHIQUINQUIRA</t>
  </si>
  <si>
    <t>ASOCIACIÓN DE PADRES USUARIOS DE LOS HOGARES COMUNITARIOS DE BIENESTAR FAMILIAR, OTRAS MODALIDADES DE ATENCION.MARIPI</t>
  </si>
  <si>
    <t>FUNDACION TUCRECER</t>
  </si>
  <si>
    <t>ASOCIACIÓN DE PADRES DE FAMILIA DEL CDI INSTITUCIONAL OTRAS MODALIDADES DE ATENCION A LA PRIMERA INFANCIA DEL SECTOR JORGE ELIEC</t>
  </si>
  <si>
    <t>ASOCIACIÓN DE PADRES DE FAMILIA DEL HOGAR INFANTIL PARAISO</t>
  </si>
  <si>
    <t>FUNDACIÓN ONG LA RED</t>
  </si>
  <si>
    <t>FUNDACION YAALIAKEISY DONDE NACE EL CONOCIMIENTO</t>
  </si>
  <si>
    <t>ASOCIACIÓN DE PADRES DE FAMILIAS DE LOS HOGARES COMUNITARIOS DE BIENESTAR DE LAS CHICHAS, PROVIDENCIA Y PLAN PAREJO DEL MUNICIPIO DE BUENAVISTA SUCRE</t>
  </si>
  <si>
    <t>FUNDACION DESARROLLO SOCIAL FUNDESOCIAL</t>
  </si>
  <si>
    <t>ASOCIACIÓN PARA LA PRODUCCION AUTOGESTIONARIA Y SOSTENIBLE DE SUCRE</t>
  </si>
  <si>
    <t>ASOCIACIÓN DE PADRES DE FAMILIA DE LOS HOGARES DE BARRIOS EL CAMPO LAS FLOREZ Y LLAVE DE ORO MUNICIPIO DE SAN ONOFRE</t>
  </si>
  <si>
    <t>ASOCIACIÓN DE MUJERES DEL LITORAL CARIBE UNIDAS POR COLOMBIA ASOMUJERES</t>
  </si>
  <si>
    <t>ASOCIACIÓN DE PADRES DE FAMILIA DE LOS HOGARES COMUNITARIOS BARRIO ARRIBA Y OTROS DEL MUNICIPIO DE GUARANDA SUCRE</t>
  </si>
  <si>
    <t>FUNDACION MUJER SIGLO XXI</t>
  </si>
  <si>
    <t>FUNDACION PARA EL DESARROLLO DE COLOMBIA</t>
  </si>
  <si>
    <t>CORPORACION MARFIL</t>
  </si>
  <si>
    <t>COMITE INTERGREMIAL COMUNITARIO CIC MUNICIPIO DE SAN PEDRO</t>
  </si>
  <si>
    <t>FUNDACION CASA DE LA MUJER</t>
  </si>
  <si>
    <t>FUNDACION NUEVO MILENIO</t>
  </si>
  <si>
    <t>FUNDACION PARA EL DESARROLLO SOCIAL Y COMUNITARIO</t>
  </si>
  <si>
    <t>FUNDACION NUEVO HORIZONTE</t>
  </si>
  <si>
    <t>FUNDACION SOCIAL PREPARAR</t>
  </si>
  <si>
    <t>FUNDACION NACIONAL PARA EL DESARROLLO INTEGRAL SOCIAL</t>
  </si>
  <si>
    <t>FUNDACION AMIGOS DEL PROGRESO</t>
  </si>
  <si>
    <t>CORPORACION MULTIACTIVA PARA LA INVERSION SOCIAL EN LA REPUBLICA DE COLOMBIA COMUINSO</t>
  </si>
  <si>
    <t>FUNDACION SOCIAL SALEM</t>
  </si>
  <si>
    <t>FUNDACION NIÑOS DE PAZ</t>
  </si>
  <si>
    <t>FUNDACIÓN PARA EL DESARROLLO DEL SAN JORGE</t>
  </si>
  <si>
    <t>FUNDACION EDUCATIVA ROBERTO VILLEGAS</t>
  </si>
  <si>
    <t>FUNDACIÓN ALTO DEL ROSARIO</t>
  </si>
  <si>
    <t>FUNDACION PARA EL DESARROLLO EMPRESARIAL Y TECNOLOGICO</t>
  </si>
  <si>
    <t>FUNDACION UNIDAD SOCIAL BARRIO ADENTRO</t>
  </si>
  <si>
    <t>FUNDACION TIERRA FIRME</t>
  </si>
  <si>
    <t>FUNDACION PROMESA PAIS</t>
  </si>
  <si>
    <t>FUNDACION PARA EL DESARROLLO SOCIAL, RURAL Y EMPRESARIAL DEL CARIBE</t>
  </si>
  <si>
    <t>ASOCIACIÓN DE MUJERES CABEZA DE FAMILIA DESPLAZADAS POR LA VIOLENCIA EN LA COSTA ATLANTICA Y COLOMBIA - ASOMUDFAVIC</t>
  </si>
  <si>
    <t>ASOCIACIÓN DE EMPRENDEDORES Y PROMOTORES SOCIALES ASODEPS</t>
  </si>
  <si>
    <t>FUNDACION AMIGOS UNIDOS DE CORAZON FAUDECO</t>
  </si>
  <si>
    <t>FUNDACION RENACER SOCIAL</t>
  </si>
  <si>
    <t>FUNDACION ERA NUEVA</t>
  </si>
  <si>
    <t>FUNDACIÓN CENTRO INTEGRAL MERAKI</t>
  </si>
  <si>
    <t>FUNDACION PLENITUD LOS PALMITOS</t>
  </si>
  <si>
    <t>FUNDACION AMOR FE Y ESPERANZA</t>
  </si>
  <si>
    <t>FUNDACION PARA EL DESARROLLO DE LA POBLACION CON NECESIDADES EDUCATIVAS ESPECIALES DEL DEPARTAMENTO DE SUCRE TALENTOS</t>
  </si>
  <si>
    <t>ASOCIACIÓN DE HOGARES COMUNITARIOS MIXTO LAZOS FAMILIARES</t>
  </si>
  <si>
    <t>ASOCIACIÓN DE HOGARES COMUNITARIOS Y PADRES USUARIOS DULCES SUEÑOS</t>
  </si>
  <si>
    <t>ASOCIACIÓN DE HOGARES COMUNITARIOS MIXTO LOS VENADOS</t>
  </si>
  <si>
    <t>ASOCIACIÓN DE HOGARES COMUNITARIOS RIBELLA PAZ TRADICIONAL</t>
  </si>
  <si>
    <t>ASOCIACIÓN DE PADRES DE FAMILIA JARDIN COMUNITARIO LA NEVADA PM</t>
  </si>
  <si>
    <t>ASOCIACIÓN DE HOGARES COMUNITARIOS MIXTO LA NEVADA II</t>
  </si>
  <si>
    <t>ASOCIACIÓN DE PADRES DE FAMILIA JARDÍN COMUNITARIO NUEVE DE MARZO</t>
  </si>
  <si>
    <t>ASOCIACIÓN DE HOGARES COMUNITARIOS MIXTOS VILLA LUZ DE VALLEDUPAR</t>
  </si>
  <si>
    <t>ASOCIACIÓN DE HOGARES COMUNITARIOS FAMI AGUAS BLANCAS</t>
  </si>
  <si>
    <t>ASOCIACIÓN POPULAR DE MUJERES DEL CESAR</t>
  </si>
  <si>
    <t>FUNDACION MENORES DEL FUTUO</t>
  </si>
  <si>
    <t xml:space="preserve"> FUNDACIÓN AYUDAR  </t>
  </si>
  <si>
    <t>ASOCIACIÓN DE PROFESIONALES EN PROGRAMAS DE PROMOCION Y PREVENCION PARA LA SALUD LA EDUCACION LA FAMILIA Y LA COMUNIDAD APSEFACOM</t>
  </si>
  <si>
    <t>FUNDACION PROVEER NUEVO MILENIO</t>
  </si>
  <si>
    <t>ASOCIACIÓN DE HOGARES COMUNITARIOS FAMI LA LOMA MUNICIPIO DE EL PASO</t>
  </si>
  <si>
    <t>ASOCIACIÓN DE HOGARES COMUNITARIOS FAMI FAMILIAS TRIUNFADORAS</t>
  </si>
  <si>
    <t>CORPORACIÓN WAKUZARI</t>
  </si>
  <si>
    <t>FUNDACION AYUDANOS</t>
  </si>
  <si>
    <t>FUNDACION PARA EL DESARROLLO INTEGRAL DE LA COMUNIDAD</t>
  </si>
  <si>
    <t>FUNDACION JUAN CARLOS SALAMANCA VENCE</t>
  </si>
  <si>
    <t>ASOCIACIÓN DE MUJERES DE LA GUAJIRA</t>
  </si>
  <si>
    <t>ASOCIACIÓN DE AUTORIDADES TRADICIONALES WAYUU PEKIJIRRAWA DE LA ZONA DE PESUAPA</t>
  </si>
  <si>
    <t>FUNDACION AMIGOS POR LA INFANCIA</t>
  </si>
  <si>
    <t>ASOCIACIÓN LUZ PARA TODAS LAS REGIONES</t>
  </si>
  <si>
    <t>ASOCIACIÓN DE AUTORIDADES TRADICIONALES WAYUU MAREYWAYUUGUAMA DE LA ZONA DEL CERRO DE LA TETA</t>
  </si>
  <si>
    <t>ASOCIACIÓN NACIONAL DE EMPRENDIMIENTO SOCIAL Y CULTURAL DE COLOMBIA ASONESHCA</t>
  </si>
  <si>
    <t>FUNDACION PARA EDUCACION Y DESARROLLO SOCIAL FEDESS</t>
  </si>
  <si>
    <t>FUNDACION AMIGOS PARA UN MEJOR FUTURO</t>
  </si>
  <si>
    <t>ORGANIZACIÓN NACIONAL DE SERVICIO A LA COMUNIDAD</t>
  </si>
  <si>
    <t>FUNDACION CON SENTIDO SOCIAL POR COLOMBIA</t>
  </si>
  <si>
    <t>FUNDACIÓN SOCIAL PARA EL DESARROLLO INDÍGENA</t>
  </si>
  <si>
    <t>FUNDACION SOÑANDO POR UNA ESPERANZA</t>
  </si>
  <si>
    <t>ASOCIACIÓN DE AUTORIDADES TRADICIONALES INDIGENAS WAYUU TALAPTAJIRRAWA DE PORTETE</t>
  </si>
  <si>
    <t>ASOCIACIÓN DE PADRES USUARIOS DE BIENESTAR HORMIGUERAL CAFETAL NO 1 CAFETAL S TOMAS Y JOSE GALO</t>
  </si>
  <si>
    <t>FUNDACIÓN GUAJIRA NACIENTE</t>
  </si>
  <si>
    <t>FUNDACION INTEGRAR</t>
  </si>
  <si>
    <t>ORGANIZACION DE SERVICIO SOCIAL ALIANZA COMUNITARIA</t>
  </si>
  <si>
    <t>FUNDACION PRO GUAJIRA POSITIVA</t>
  </si>
  <si>
    <t>ORGANIZACION WAYUU TAWALAYUU</t>
  </si>
  <si>
    <t>ASOCIACIÓN DE PADRES DE FAMILIA Y VECINO DE LA UNIDAD DE PROTECCIÓN LOS ENANITOS</t>
  </si>
  <si>
    <t>COOPERATIVA HOGARES DE BIENESTAR DE SOGAMOSO LIMITADA</t>
  </si>
  <si>
    <t>CLUB LOS CANGUROS DE SANTA ROSA DE VITERBO</t>
  </si>
  <si>
    <t>ASOCIACIÓN NUEVOS HORIZONTES</t>
  </si>
  <si>
    <t>FUNDACION PICACHOS</t>
  </si>
  <si>
    <t>ASOCIACIÓN DE MUJERES PRODUCTORAS DE CÁRNICOS DEL CAQUETÁ ASOMUPCAR</t>
  </si>
  <si>
    <t>CORPORACION PARA EL FOMENTO DE LA EDUCACION TECNICA FORMAL Y NO FORMAL DEL CAQUETA</t>
  </si>
  <si>
    <t>ASOCIACIÓN DE PADRES DE HOGARES DE BIENESTAR LOS CHIQUITINES</t>
  </si>
  <si>
    <t>ASOCIACIÓN DE PADRES DE HOGARES DE BIENESTAR LOS TRAVIESOS</t>
  </si>
  <si>
    <t>ASOCIACIÓN DE PADRES DE HOGARES DE BIENESTAR DEL BARRIO LAS FERIAS</t>
  </si>
  <si>
    <t>ASOCIACIÓN LAS MARGARITAS BARRIO LA LIBERTAD</t>
  </si>
  <si>
    <t>ASOCIACIÓN PADRES DE FAMILIA HOGAR INFANTIL CAFETERITO ASOCAFETERITO</t>
  </si>
  <si>
    <t>FUNDACION RESCATE</t>
  </si>
  <si>
    <t>ASOCIACIÓN DE PADRES USUARIOS Y MADRES COMUNITARIAS DE HOGARES DE BIENESTAR MI SEGUNDA ETAPA</t>
  </si>
  <si>
    <t>ASOCIACIÓN DE HOGARES DE BIENESTAR NUEVOS HORIZONTES</t>
  </si>
  <si>
    <t>ASOCIACIÓN DE PADRES USUARIOS Y MADRES COMUNITARIAS DE BIENESTAR GENTE DEL MAÑANA</t>
  </si>
  <si>
    <t>ASOCIACIÓN DE PADRES USUARIOS DEL HOGAR INFANTIL DUMBO</t>
  </si>
  <si>
    <t>ASOCIACIÓN DE PADRES USUARIOS COMPARTIR SUBA II</t>
  </si>
  <si>
    <t>ASOCIACIÓN DE PADRES DE FAMILIA DEL HOGAR INFANTIL GERONA</t>
  </si>
  <si>
    <t>ASOCIACIÓN DE PADRES DE FAMILIA USUARIOS DEL HOGAR INFANTIL TAMBORCITO ENCANTADO</t>
  </si>
  <si>
    <t>ASOCIACIÓN DE USUARIOS DEL PROGRAMA HOGARES DE BIENESTAR MI HOGAR FELIZ</t>
  </si>
  <si>
    <t>ASOCIACIÓN DE PADRES USUARIOS COMPARTIR SUBA III</t>
  </si>
  <si>
    <t>ASOCIACIÓN DE PADRES USUARIOS DE HOGARES DE BIENESTAR FUTUROS DE COLOMBIA</t>
  </si>
  <si>
    <t>ASOCIACIÓN DE PADRES USUARIOS FUTURO PROTECHO II</t>
  </si>
  <si>
    <t>ASOCIACIÓN DE PADRES USUARIOS EL TESORO DEL SABER</t>
  </si>
  <si>
    <t>ASOCIACIÓN DE PADRES USUARIOS DE HOGARES DE BIENESTAR SEMILLAS DEL FUTURO</t>
  </si>
  <si>
    <t>ASOCIACIÓN DE PADRES USUARIOS DEL PROGRAMA HOGARES DE BIENESTAR MUNDO MAGICO DE USME</t>
  </si>
  <si>
    <t>ASOCIACIÓN DE MADRES COMUNITARIAS Y PADRES USUARIOS MIS DIAS FELICES</t>
  </si>
  <si>
    <t>ASOCIACIÓN DE PADRES DE HOGARES DE BIENESTAR NUEVO MILENIO CIUDADELA PARQUE DE LA ROCA</t>
  </si>
  <si>
    <t>ASOCIACIÓN DE PADRES DE FAMILIA ECOS Y SONRISAS DEL FUTURO</t>
  </si>
  <si>
    <t>ASOCIACIÓN LOS CARACOLITOS DE USME</t>
  </si>
  <si>
    <t>CORPORACION PARA EL DESARROLLO INTEGRAL HUMANO CORDIN</t>
  </si>
  <si>
    <t>FUNDACIÓN SOCIAL CRECER</t>
  </si>
  <si>
    <t>CORPORACIÓN INFANCIA Y DESARROLLO LA CID</t>
  </si>
  <si>
    <t>ASOCIACIÓN PROFESIONALES DE COLOMBIA</t>
  </si>
  <si>
    <t>FUNDACION DE PROFESIONALES AL SERVICIO DE LA SEGURIDAD ALIMENTARIA DE COLOMBIA</t>
  </si>
  <si>
    <t>ASOCIACIÓN DE PADRES USUARIOS SAN IGNACIO DE LOYOLA</t>
  </si>
  <si>
    <t>FUNDACION CELESTIN FREINET</t>
  </si>
  <si>
    <t>ESCUELA GALAN PARA EL DESARROLLO DE LA DEMOCRACIA</t>
  </si>
  <si>
    <t>CORPORACIÓN JUNTOS CONSTRUYENDO FUTURO</t>
  </si>
  <si>
    <t>COOPERATIVA MULTISERVICIOS COMUNITARIOS DE SANTANDER</t>
  </si>
  <si>
    <t>FUNDACIÓN PARA EL BIENESTAR Y LA PAZ FUNBIENPAZ</t>
  </si>
  <si>
    <t>FUNDACION PERTENENCIA</t>
  </si>
  <si>
    <t>COOPERATIVA MULTIACTIVA DE FLORIDABLANCA COOPMULTIFLOR</t>
  </si>
  <si>
    <t>FUNDACION CAMINOS</t>
  </si>
  <si>
    <t>FUNDACIÓN GRANITOS DE PAZ</t>
  </si>
  <si>
    <t>CORPORACION DESARROLLO SOCIAL Y COMUNITARIO CORDESCO</t>
  </si>
  <si>
    <t>COOPERATIVA MULTIACTIVA GESTORAS DEL DESARROLLO EN COLOMBIA</t>
  </si>
  <si>
    <t>FUNDACIÓN SEMILLAS DE VIDA PARA COLOMBIA (FUNSEVIDA)</t>
  </si>
  <si>
    <t>FUNDACIÓN MULTIACTIVA PRODESARROLLO COMUNITARIO ONG FUNPRODEC</t>
  </si>
  <si>
    <t>FUNDACION PARA EL DESARROLLO SOCIAL DE COLOMBIA FUNDESOCOL</t>
  </si>
  <si>
    <t>COOPERATIVA MULTIACTIVA DE MADRES COMUNITARIAS DE SAN CARLOS</t>
  </si>
  <si>
    <t>ASOCIACIÓN AFROCOLOMBIANA BENKOS BIOHO</t>
  </si>
  <si>
    <t xml:space="preserve">ASOCIACIÓN DE PADRES DE FAMILIA DEL HOGAR INFANTIL NUEVO AMANECER </t>
  </si>
  <si>
    <t>ASOCIACIÓN MORICHAL PARA EL DESARROLLO DE PROGRAMAS SOCIALES</t>
  </si>
  <si>
    <t>FUNDACION DE INVESTIGACIÓN AGROAMBIENTAL IAJM</t>
  </si>
  <si>
    <t>ASOCIACIÓN DE PADRES DE FAMILIA DEL HOGAR INFANTIL FRESITAS</t>
  </si>
  <si>
    <t>ASOCIACIÓN COMUNITARIA DE FAMILIAS USUARIAS DEL SERVICIO DEL ICBF PROGRAMA HOGARES DE BIENESTAR DEL MUNICIPIO DE SARAVENA</t>
  </si>
  <si>
    <t>ASOCIACIÓN DE APOYO AL DESARROLLO</t>
  </si>
  <si>
    <t>COOPERATIVA DE PROFESIONALES AL SERVICIO DE ARAUCA</t>
  </si>
  <si>
    <t>FUNDACION PARA EL DESARROLLO Y LA RENOVACION SOCIAL</t>
  </si>
  <si>
    <t>FUNDACION AMERICA</t>
  </si>
  <si>
    <t>ASOCIACIÓN DE PADRES USUARIOS PROGRAMA HOGARES COMUNITARIOS</t>
  </si>
  <si>
    <t>CENTRO DE ATENCION PARA EL DESARROLLO COMUNITARIO</t>
  </si>
  <si>
    <t>ASOCIACIÓN DE PADRES DE FLIA H. I. VILLALOLA</t>
  </si>
  <si>
    <t>ASOCIACIÓN MUJER Y GENERO</t>
  </si>
  <si>
    <t>FUNDACIÓN CARULLA</t>
  </si>
  <si>
    <t>HIJAS DE LA CARIDAD DE SAN VICENTE DE PAUL</t>
  </si>
  <si>
    <t>FUNDACIÓN JORGE OTERO DE FRANCISCO Y MARÍA LIÉVANO DE OTERO</t>
  </si>
  <si>
    <t>CAJA COLOMBIANA DE SUBSIDIO FAMILIAR</t>
  </si>
  <si>
    <t>FUNDACION NIÑO JESUS</t>
  </si>
  <si>
    <t>HERMANAS DEL NIÑO JESUS POBRE</t>
  </si>
  <si>
    <t>OBRA MISIONERA DE JESUS Y MARIA</t>
  </si>
  <si>
    <t>JARDIN INFANTIL OBRERO</t>
  </si>
  <si>
    <t>ORDEN DE HERMANOS MENORES CAPUCHINOS</t>
  </si>
  <si>
    <t>CONGREGACIÓN DE LAS RELIGIOSAS SIERVAS DE JESÚS DE LA CARIDAD</t>
  </si>
  <si>
    <t>ASOCIACIÓN PARQUE EL CANADA</t>
  </si>
  <si>
    <t>EL PORTAL FUNDACION</t>
  </si>
  <si>
    <t>ALDEAS INFANTILES SOS COLOMBIA</t>
  </si>
  <si>
    <t>FUNDACION JESUS Y MARIA</t>
  </si>
  <si>
    <t>CLUB DE LEONES BOGOTA SAN AGUSTIN</t>
  </si>
  <si>
    <t>CONGREGACIÓN HERMANAS PEQUEÑAS APOSTOLES DE LA REDENCIÓN</t>
  </si>
  <si>
    <t>FE Y ALEGRIA DE COLOMBIA</t>
  </si>
  <si>
    <t>FUNDACIÓN SOLIDARIDAD POR COLOMBIA</t>
  </si>
  <si>
    <t>CENTRO INFANTIL MADRE DE DIOS TRIBILIN</t>
  </si>
  <si>
    <t>ASOCIACIÓN DE PADRES DE FAMILIA HOGAR INFANTIL EL PRINCIPITO</t>
  </si>
  <si>
    <t>ASOCIACIÓN DE PADRES DE FAMILIA HOGAR INFANTIL GUACAMAYAS</t>
  </si>
  <si>
    <t>ASOCIACIÓN USUARIOS DEL HOGAR INFANTIL CHIQUILINES</t>
  </si>
  <si>
    <t>CORPORACION DE DESARROLLO COMUNITARIO CIUDAD HUNZA</t>
  </si>
  <si>
    <t>ASOCIACIÓN DE PADRES DE FLIA DEL HOGAR INFANTIL BELEN VEC O COM</t>
  </si>
  <si>
    <t>CLUB DE LEONES DE BARRANQUILLA AEROPUERTO INTERNACIONAL</t>
  </si>
  <si>
    <t>CAJA SANTANDEREANA DE SUBSIDIO FAMILIAR CAJASAN</t>
  </si>
  <si>
    <t>CAJA DE COMPENSACIÓN FAMILIAR</t>
  </si>
  <si>
    <t>SOCIEDAD SAN VICENTE DE PAUL</t>
  </si>
  <si>
    <t>ASOCIACIÓN DE PADRES DE FAMILIA HOGAR INANTIL ACOMUNAL ZONA</t>
  </si>
  <si>
    <t>ASOCIACIÓN DE PADRES DE FAMILIA DEL HOGAR INFANTIL BAMBI</t>
  </si>
  <si>
    <t>ASOCIACIÓN DE PADRES DE FAMILIA DEL HOGAR INFANTILDINO</t>
  </si>
  <si>
    <t>ASOCIACIÓN DE PADRES DE FAMILIA DEL HOGAR INFANTIL LA ALEGRIA DE VIVIR</t>
  </si>
  <si>
    <t>ASOCIACIÓN DE PADRES DE FAMILIA DEL HOGAR INFANTIL PIOLIN</t>
  </si>
  <si>
    <t xml:space="preserve">ASOCIACIÓN DE PADRES DE FAMILIA DEL HOGAR INFANTIL PICARDIAS </t>
  </si>
  <si>
    <t>ASOCIACIÓN DE PADRES DE FAMILIA DEL HOGAR INFANTIL JARDINCITO ALEGRE</t>
  </si>
  <si>
    <t>ASOCIACIÓN DE PADRES DE FAMILIA HOGAR INFANTIL EL TRENCITO</t>
  </si>
  <si>
    <t>ASOCIACIÓN DE PADRES DE FAMILIA HOGAR INFANTIL DUMBO</t>
  </si>
  <si>
    <t>ASOCIACIÓN DE PADRES DE FAMILIA DEL HOGAR INFANTIL EL BOSQUECILLO</t>
  </si>
  <si>
    <t>CENTRO COMUNITARIO PARA LA INFANCIA LAS GRANJAS</t>
  </si>
  <si>
    <t>ASOCIACIÓN DE PADRES DE FAMILIA DEL HOGAR INFANTIL BAMBAM DEL MUNICIPIO DE BARRANCABERMEJA</t>
  </si>
  <si>
    <t>CAJA DE COMPENSACIÓN FAMILIAR DEL VALLE DEL CAUCA COMFAMILIAR ANDI COMFANDI</t>
  </si>
  <si>
    <t>HOGAR INFANTIL BARRIO LLERAS CAMARGO</t>
  </si>
  <si>
    <t>CLUB ACTIVO INTERNACIONAL DE CALI</t>
  </si>
  <si>
    <t>HOGAR INFANTIL JUGUETONES</t>
  </si>
  <si>
    <t>HOGAR INFANTIL CENTRO DE ATENCION INTEGRAL AL PREESCOLAR DEL CENTRO SAN VICENTE CASA SANTO DOMINGO</t>
  </si>
  <si>
    <t>HOGAR INFANTIL VILLACOLOMBIA</t>
  </si>
  <si>
    <t>HOGAR INFANTIL EL AMPARO DE LOS NIÑOS</t>
  </si>
  <si>
    <t>HOGAR INFANTIL GERARDO VALENCIA CANO</t>
  </si>
  <si>
    <t>CENTRO COMUNITARIO INFANTIL DE DOCORDO</t>
  </si>
  <si>
    <t>HOGAR INFANTIL LA INDEPENDENCIA</t>
  </si>
  <si>
    <t>HOGAR INFANTIL TEOFILO R. POTES</t>
  </si>
  <si>
    <t>HOGAR INFANTIL LOS DELFINES</t>
  </si>
  <si>
    <t>FUNDACION LOS CALEÑITOS GLADYS CANDELO</t>
  </si>
  <si>
    <t>HOGAR INFANTIL RIN RIN RENACUAJO</t>
  </si>
  <si>
    <t>ASOCIACIÓN DE PADRES DE FAMILIA DE NIÑOS Y NIÑAS USUARIOS DEL HOGAR INFANTIL COMUNITARIO LOS COCHES</t>
  </si>
  <si>
    <t>ASOCIACIÓN DE PADRES DE FAMILIA DE NIÑOS Y NIÑAS USUARIOS HOGAR INFANTIL COMUNITARIO LA ABEJITA</t>
  </si>
  <si>
    <t>ASOCIACIÓN SAN LUCAS DE CARTAGENA</t>
  </si>
  <si>
    <t>ASOCIACIÓN DE PADRES DE FAMILIA DE NIÑOS Y NIÑAS USUARIOS HOGAR INFANTIL COMUNITARIO ESPAÑA</t>
  </si>
  <si>
    <t>ASOCIACIÓN DE PADRES DE FAMILIA DE NIÑOS Y NIÑAS USUARIOS DEL HOGAR INFANTIL COMUNITARIO DANIEL LEMAITRE</t>
  </si>
  <si>
    <t>ASOCIACIÓN DE PADRES DE FAMILIA DE NIÑOS Y NIÑAS USUARIOS DEL HOGAR INFANTIL COMUNITARIO BOSTON</t>
  </si>
  <si>
    <t>ASOCIACIÓN DE PADRES DE FAMILIA DE NIÑOS Y NIÑAS USUARIOS DEL HOGAR INFANTIL COMUNITARIO LOS MANGOS</t>
  </si>
  <si>
    <t>ASOCIACIÓN DE PADRES DE FAMILIA DE NIÑOS Y NIÑAS USUARIOS DEL HOGAR INFANTIL COMUNITARIO EL FARO</t>
  </si>
  <si>
    <t>ASOCIACIÓN DE PADRES DE FAMILIA DE NIÑOS Y NIÑAS USUARIOS DEL HOGAR INFANTIL LOS CLARINES</t>
  </si>
  <si>
    <t>ASOCIACIÓN DE PADRES DE FAMILIA DE NIÑOS Y NIÑAS USUARIOS DEL HOGAR INFANTIL COMUNITARIO LOS NARANJOS</t>
  </si>
  <si>
    <t>ASOCIACIÓN DE PADRES DE FAMILIA DE NIÑOS Y NIÑAS USUARIOS DEL HOGAR INFANTIL COMUNITARIO MÍ PORVENIR</t>
  </si>
  <si>
    <t>ASOCIACIÓN DE PADRES DE FAMILIA DEL HOGAR INFANTIL COMUNITARIO DULCES SUEÑOS</t>
  </si>
  <si>
    <t>ASOCIACIÓN DE PADRES DE FAMILIA DE NIÑOS Y NIÑAS USUARIOS DEL HOGAR INFANTIL COMUNITARIO EL LABRADOR</t>
  </si>
  <si>
    <t>FUNDACION HOGAR JUVENIL</t>
  </si>
  <si>
    <t>ASOCIACIÓN DE PADRES DE FAMILIA DE NIÑOS Y NIÑAS USUARIOS DEL HOGAR INFANTIL COMUNITARIO LA CANDELARIA</t>
  </si>
  <si>
    <t>CAJA DE COMPENSACIÓN FAMILIAR DE NORTE DE SANTANDER COMFANORTE</t>
  </si>
  <si>
    <t>CAJA DE COMPENSACIÓN FAMILIAR DEL ORIENTE COLOMBIANO</t>
  </si>
  <si>
    <t>ASOCIACIÓN DE PADRES DE FAMILIA DEL HOGAR INFANTIL PILATUNAS</t>
  </si>
  <si>
    <t>ASOCIACIÓN DE PADRES DE FAMILIA HOGAR INFANTIL EL PORVENIR</t>
  </si>
  <si>
    <t>ASOCIACIÓN DE PADRES DE FAMILIA DEL HOGAR INFANTIL VECINAL MAFALDA</t>
  </si>
  <si>
    <t>ASOCIACIÓN DE PADRES DE FAMILIA DEL HOGAR INFANTIL GLOBITOS</t>
  </si>
  <si>
    <t>ASOCIACIÓN DE PADRES DE FAMILIA HOGAR INFANTIL BLANCA NIEVES</t>
  </si>
  <si>
    <t>ASOCIACIÓN DE PADRES DE FAMILIA HOGAR INFANTIL CAPERUCITA</t>
  </si>
  <si>
    <t>ASOCIACIÓN DE PADRES DE FAMILIA HOGAR INFANTIL EL MANANTIAL</t>
  </si>
  <si>
    <t>HOGAR INFANTIL PINOCHO</t>
  </si>
  <si>
    <t>ASOCIACIÓN DE PADRES DE FAMILIA DEL HOGAR INFANTIL PULGARCITO DEL MUNICIPIO DEL ESPINAL DEPARTAMENTO DEL ESPINAL TOLIMA</t>
  </si>
  <si>
    <t>ASOCIACIÓN DE PADRES DE FAMILIA DEL HOGAR INFANTIL PICARDIAS DEL MUNICIPIO DE IBAGUE DEPARTAMENTO DEL TOLIMA</t>
  </si>
  <si>
    <t>JARDIN INFANTIL SANTA BERNARDITA</t>
  </si>
  <si>
    <t>HOGAR INFANTIL VILLAMARIA</t>
  </si>
  <si>
    <t>HOGAR INFANTIL LA TOSCANA</t>
  </si>
  <si>
    <t>HOGAR INFANTIL BELLAVISTA</t>
  </si>
  <si>
    <t>HOGAR INFANTIL LAS PALOMAS</t>
  </si>
  <si>
    <t>HOGAR INFANTIL PULGARCITO</t>
  </si>
  <si>
    <t>HOGAR INFANTIL MARTINITA ANGEL</t>
  </si>
  <si>
    <t xml:space="preserve">HOGAR INFANTIL LOS OSITOS </t>
  </si>
  <si>
    <t>HOGAR INFANTIL FLORIDA BLANCA</t>
  </si>
  <si>
    <t>HOGAR INFANTIL MICHIN</t>
  </si>
  <si>
    <t>HOGAR INFANTIL VERSALLES</t>
  </si>
  <si>
    <t>FUNDACIÓN FESCO</t>
  </si>
  <si>
    <t>FUNDACIÓN DE ATENCIÓN A LA NIÑEZ FAN</t>
  </si>
  <si>
    <t>CORPORACIÓN CONGREGACIÓN HERMANAS DE LA PROVIDENCIA SOCIAL CRISTIANA</t>
  </si>
  <si>
    <t>COMITE PRIVADO DE ASISTENCIA A LA NIÑEZ PAN</t>
  </si>
  <si>
    <t>ASOCIACIÓN DE PADRES USUARIOS DEL HOGAR INFANTIL LA ALEGRIA</t>
  </si>
  <si>
    <t>ASOCIACIÓN DE PADRES DE FAMILIA Y NIÑOS Y NIÑAS USUARIOS DEL HOGAR INFANTIL LA ESPERANZA.</t>
  </si>
  <si>
    <t>PRESENCIA COLOMBO SUIZA</t>
  </si>
  <si>
    <t>ASOCIACIÓN DE PADRES Y VECINOS DEL HOGAR INFANTIL EL TURPIAL</t>
  </si>
  <si>
    <t>FUNDACIÓN BIENESTAR DEL NIÑO</t>
  </si>
  <si>
    <t>FUNDACION UNIVERSITARIA AUTONOMA DE LAS AMERICAS</t>
  </si>
  <si>
    <t>ASOCIACIÓN DE PADRES DE FAMILIAS Y SOCIOS DEL CENTRO DE DESARROLLO INFANTIL CDI SAGRADO CORAZÓN</t>
  </si>
  <si>
    <t>CORPORACIÓN EL MINUTO DE DIOS DE GARZON</t>
  </si>
  <si>
    <t>ASOCIACIÓN DE PADRES DE FAMILIA</t>
  </si>
  <si>
    <t>ASOCIACIÓN DE PADRES DE FAMILIA Y VECINOS DEL BARRIO LAS BRISAS</t>
  </si>
  <si>
    <t>ASOCIACIÓN DE PADRES DE FAMILIA Y VECINOS DEL HOGAR INFANTIL LA ISLA DEL BARRIO OBRERO</t>
  </si>
  <si>
    <t>ASOCIACIÓN DE PADRES DE FAMILIA HOGAR INFANTIL BARAYA</t>
  </si>
  <si>
    <t xml:space="preserve">ASOCIACIÓN DE PADRES DE FAMILIA DEL HOGAR INFANTIL CAMPOALEGRE </t>
  </si>
  <si>
    <t>CAJA DE COMPENSACION FAMILIAR DEL CAQUETA COMFACA</t>
  </si>
  <si>
    <t>ASOCIACIÓN DE PADRES DE FAMILIA Y VECINOS DEL HOGAR INFANTIL DEL DONCELLO</t>
  </si>
  <si>
    <t>ASOCIACIÓN DE PADRES DE FAMILIA Y VECINOS DEL HOGAR INFANTIL SOLANO</t>
  </si>
  <si>
    <t>ASOCIACIÓN DE PADRES DE FAMILIA Y VECINOS HOGAR INFANTIL LA MONTAÑITA</t>
  </si>
  <si>
    <t>ASOCIACIÓN PADRES DE FAMILIA Y VECINOS DEL HOGAR INFANTIL LOS OLIVOS</t>
  </si>
  <si>
    <t>ASOCIACIÓN DE PADRES DE FAMILIA Y VECINOS DEL HOGAR INFANTIL VALPARAISO</t>
  </si>
  <si>
    <t>ASOCIACIÓN DE PADRES DE FAMILIA Y VECINOS DEL HOGAR INFANTIL CHIQUITINES</t>
  </si>
  <si>
    <t>ASOCIACIÓN DE PADRES DE FAMILIA Y VECINOS HOGAR INFANTIL CARTAGENA DELCHAIRA</t>
  </si>
  <si>
    <t>ASOCIACIÓN DE PADRES DE FAMILIA Y VECINOS HOGAR INFANTIL LUIS HUMBERTO FERRO</t>
  </si>
  <si>
    <t xml:space="preserve">FUNDACION DE PROMOCION INTEGRAL Y TRABAJO COMUNITARIO CORAZON DE MARIA </t>
  </si>
  <si>
    <t xml:space="preserve">HOGAR INFANTIL COMUNITARIO LA MILAGROSA </t>
  </si>
  <si>
    <t>HOGAR INFANTIL SAN PEDRO</t>
  </si>
  <si>
    <t>HOGAR INFANTIL MI PEQUEÑO MUNDO</t>
  </si>
  <si>
    <t>HOGAR INFANTIL BLANCA NIEVES</t>
  </si>
  <si>
    <t>HOGAR INFANTIL RAYITO DE SOL</t>
  </si>
  <si>
    <t>CONGREGACIÓN RELIGIOSA SIERVAS DE LA MADRE DE DIOS</t>
  </si>
  <si>
    <t>ASOCIACIÓN PADRES FAMILIA VECINOS HOGAR INFANTIL SANTA TERESITA</t>
  </si>
  <si>
    <t>ASOCIACIÓN DE PADRES DE FAMILIA Y VECINOS DEL HOGAR INFANTIL COMUNITARIO SANTUARIO</t>
  </si>
  <si>
    <t>ASOCIACIÓN DE PADRES DE FAMILIA Y VECINOS DEL HOGAR INFANTIL CAIP DOSQUEBRADAS</t>
  </si>
  <si>
    <t>CENTRO DE ATENCION INTEGRAL AL PREESCOLAR BARRIOS DEL NORTE</t>
  </si>
  <si>
    <t>ASOCIACIÓN DE PADRES DE FAMILIA Y VECINOS DEL HOGAR INFANTIL CAIP ARAUCARIAS</t>
  </si>
  <si>
    <t>ASOCIACIÓN DE PADRES DE FLIA Y VECINOS DEL HOGAR INFANTIL COMUNITARIO LA VIRGINIA</t>
  </si>
  <si>
    <t>ASOCIACIÓN DE PADRES DE FAMILIA Y VECINOS DEL HOGAR INFANTIL COMUNITARIO GOLONDRINAS</t>
  </si>
  <si>
    <t>ASOCIACIÓN DE PADRES DE FAMILIA Y VECINOS DEL HOGAR INFANTIL COMUNITARIO OTUN</t>
  </si>
  <si>
    <t>ASOCIACIÓN DE PADRES DE FAMILIA Y VECINOS DE LA BADEA</t>
  </si>
  <si>
    <t>HOGAR INFANTIL FRANCISCO JOSE DE CALDAS</t>
  </si>
  <si>
    <t>HOGAR INFANTIL EL ESPEJUELO</t>
  </si>
  <si>
    <t>HOGAR INFANTIL CALOTO</t>
  </si>
  <si>
    <t>CORPORACION PARA EL DESARROLLO DEL CAUCA CORPOCAUCA</t>
  </si>
  <si>
    <t>HOGAR INFANTIL JUANITA PIENDAMO</t>
  </si>
  <si>
    <t>INSTITUCION HOGAR INFANTIL AMOR Y ALEGRIA</t>
  </si>
  <si>
    <t>HOGAR INFANTIL MIS AMIGUITOS</t>
  </si>
  <si>
    <t>HOGAR INFANTIL TIERRADENTRO</t>
  </si>
  <si>
    <t>HOGAR INFANTIL ALMAGUER</t>
  </si>
  <si>
    <t>DIOCESIS DE ISTMINA TADO</t>
  </si>
  <si>
    <t xml:space="preserve">ASOCIACIÓN DE PADRES DE FAMILIA Y VECINOS DEL CAIP CARMEN DE ATRATO CHOCO </t>
  </si>
  <si>
    <t>JUNTA DE BENEFICENCIA BAUDILIO ACERO</t>
  </si>
  <si>
    <t>ASOCIACIÓN DE PADRES DE FAMILIA, OTRAS MODALIDADES DE ATENCIÓN A LA PRIMERA INFANCIA DEL HOGAR INFANTIL PERSONITAS DEL BARRIO BO</t>
  </si>
  <si>
    <t>ASOCIACIÓN DE PADRES DE FAMILIA Y OTRAS MODALIDADES DE ATENCION A LA PRIMERA INFANCIA DEL HOGAR INFANTIL JOSE M AVELLANEDA DE G</t>
  </si>
  <si>
    <t>CLUB KIWANIS DE TUNJA</t>
  </si>
  <si>
    <t>ASOCIACIÓN DE FAMILIA Y VECINOS DEL HOGAR INFANTIL DE SAMACA</t>
  </si>
  <si>
    <t>ASOCIACIÓN DE PADRES DE FAMILIA Y VECINOS DEL HOGAR INFANTIL EL EDEN PAZ DE RIO</t>
  </si>
  <si>
    <t>CORPORACIÓN DIOCESANA PRO COMUNIDAD CRISTIANA</t>
  </si>
  <si>
    <t>HOGAR INFANTIL SAN JOSE</t>
  </si>
  <si>
    <t>CENTRO COMUNITARIO PARA LA INFANCIA TOMAS URIBE URIBE</t>
  </si>
  <si>
    <t>HOGAR INFANTIL LIBARDO MADRID VALDERRAMA</t>
  </si>
  <si>
    <t>HOGAR INFANTIL ALEGRIA INFANTIL</t>
  </si>
  <si>
    <t>HOGAR INFANTIL EL JARDÍN</t>
  </si>
  <si>
    <t>HOGAR INFANTIL SONRISITAS LA MARINA</t>
  </si>
  <si>
    <t>HOGAR INFANTIL MI PEQUEÑO TALLER</t>
  </si>
  <si>
    <t>ASOCIACIÓN DE PADRES DE FAMILIA DEL HOGAR INFANTIL DE CUMARAL</t>
  </si>
  <si>
    <t>ASOCIACIÓN DE PADRES Y VECINOS DEL HOGAR INFANTIL RAFAEL POMBO</t>
  </si>
  <si>
    <t>ORGANIZACION INDIGENA DE LA GUAJIRA YANAMA</t>
  </si>
  <si>
    <t>ASOCIACIÓN DE PADRES DE FAMILIA DE FAMILIA DEL HOGAR INFANTIL LOS CLAVELITOS</t>
  </si>
  <si>
    <t>ASOCIACIÓN DE PADRES HOGAR INFANTIL PAILITAS</t>
  </si>
  <si>
    <t>ASOCIACIÓN DE PADRES DE FAMILIA DEL HOGAR INFANTIL LAS DALIAS</t>
  </si>
  <si>
    <t>ASOCIACIÓN DE PADRES DE FAMILIA DEL HOGAR INFANTIL BECERRIL</t>
  </si>
  <si>
    <t>ASOCIACIÓN DE PADRES DE FAMILIA DEL HOGAR INFANTIL GUTAPURI</t>
  </si>
  <si>
    <t>ASOCIACIÓN DE PADRES Y VECINOS DEL HOGAR INFANTIL VECINAL LA ORQUIDEA</t>
  </si>
  <si>
    <t>ASOCIACIÓN DE PADRES DE FAMILIA DEL HOGAR INFANTIL LA JAGUA DE IBIRICO</t>
  </si>
  <si>
    <t>ASOCIACIÓN DE PADRES DE FAMILIA DEL HOGAR INFANTIL AGUACHICA</t>
  </si>
  <si>
    <t>ASOCIACIÓN DE PADRES DE FAMILIA DE HOGAR INFANTIL CODAZZI</t>
  </si>
  <si>
    <t>ASOCIACIÓN DE PADRES DE FAMILIA DEL HOGAR INFANTIL EL JAZMIN</t>
  </si>
  <si>
    <t>ASOCIACIÓN DE PADRES DE FAMILIA DEL HOGAR INFANTIL DOCE DE OCTUBRE</t>
  </si>
  <si>
    <t>SECRETARIADO ARQUIDIOCESANO DE PASTORAL SOCIAL CARITAS VILLAVICENCIO</t>
  </si>
  <si>
    <t>FUNDACIÓN ESPERANZA VIVA</t>
  </si>
  <si>
    <t>ASOCIACIÓN DE PADRES DE FAMILIA DE LOS HOGARES COMUNITARIOS DE BIENESTAR MULTIPLE PIENDAMONITOS</t>
  </si>
  <si>
    <t>FUNDACION AMIGOS POR COLOMBIA</t>
  </si>
  <si>
    <t>FUNDACION EDUCATIVA ANA CARMELA GOMEZ DE LOPEZ</t>
  </si>
  <si>
    <t>ASOCIACIÓN DE PADRES DE FAMILIA DE HOGARES DE BIENESTAR EL CARMEN DOS</t>
  </si>
  <si>
    <t>CORPORACION INSTITUTO PAULO FREIRE</t>
  </si>
  <si>
    <t>FUNDACION CASA HOGAR NUESTRO SUEÑOS</t>
  </si>
  <si>
    <t>FUNDACION DESPERTAR SOLIDARIO</t>
  </si>
  <si>
    <t>FUNDACION PARA EL DESARROLLO INTEGRAL SOSTENIBLE ENERGIA VITAL</t>
  </si>
  <si>
    <t>FUNDACION SEMBRANDO ESPERANZA</t>
  </si>
  <si>
    <t>CORPORACIÓN COLEGIO TRIGAL DEL NORTE</t>
  </si>
  <si>
    <t>ASOCIACIÓN DE PADRES DE FAMILIA DE VECINOS DEL HOGAR INFANTIL LA VORAGINE</t>
  </si>
  <si>
    <t>ASOCIACIÓN DE MUJERES SEMBRADORAS DE PAZ</t>
  </si>
  <si>
    <t>FUNDACION PARA EL DESARROLLO Y BIENESTAR SOCIAL FUNDEBIS</t>
  </si>
  <si>
    <t>ASOCIACIÓN DE MUJERES MADRES CABEZA DE FAMILIA DEL MUNICIPIO DE MITU VAUPES</t>
  </si>
  <si>
    <t>FUNDACION COLOMBIA ACTIVA</t>
  </si>
  <si>
    <t>FUNDACION COSTA SALUDABLE</t>
  </si>
  <si>
    <t>FUNDACIÓN NUEVOS HORIZONTES EL SOL</t>
  </si>
  <si>
    <t>FUNDACION BIENESTAR SOCIAL EN ACCION</t>
  </si>
  <si>
    <t>FUNDACIÓN SEMILLAS DEL SUR</t>
  </si>
  <si>
    <t>FUNDACIÓN EDUCATIVA NUEVA AMERICA</t>
  </si>
  <si>
    <t>FUNDACION PARA EL BIENESTAR DE LA COMUNIDAD PROYECTANDO AMOR</t>
  </si>
  <si>
    <t>FUNDACION PARA EL DESARROLLO SOCIAL INTEGRAL DE LA COMUNIDAD</t>
  </si>
  <si>
    <t>FUNDACION PARA EL DESARROLLO Y LA PROMOCION COMUNITARIA SIGLA FUNDEPRO</t>
  </si>
  <si>
    <t>FUNDACION ESPERANZA Y AMOR</t>
  </si>
  <si>
    <t>FUNDACION ROTARIA DE IPIALES</t>
  </si>
  <si>
    <t>CORPORACION ANIDAR</t>
  </si>
  <si>
    <t>FUNDACION PROYECTANDO FUTURO</t>
  </si>
  <si>
    <t>FUNDACION PARA EL DESARROLLO DE LA CALIDAD EDUCATIVA</t>
  </si>
  <si>
    <t>CORPORACION DE ASESORIAS PARA EL DESARROLLO Y FORTALECIMIENTO DE PROGRAMAS SOCIALES DE COLOMBIA CORPOASESORIAS</t>
  </si>
  <si>
    <t>COOPERATIVA DE MADRES COMUNITARIAS DEL VALLE DEL CAUCA</t>
  </si>
  <si>
    <t>CORPORACION PARA EL DESARROLLO SOCIAL</t>
  </si>
  <si>
    <t xml:space="preserve"> ASOCIACIÓN DE CABILDOS INDÍGENAS EMBERA WOUNAAN, KATIO, CHAMI Y TULE DEL DEPARTAMENTO DEL CHOCO-OREWA</t>
  </si>
  <si>
    <t>ASOCIACIÓN DE PADRES DE FAMILIA HOGAR INFANTIL GENITH LUQUE</t>
  </si>
  <si>
    <t>CORPORACION PARA EL DESARROLLO COMUNITARIO DE SAN PEDRO</t>
  </si>
  <si>
    <t>ASOCIACIÓN DE PADRES DE FAMILIA DEL HOGAR INFANTIL SAN PEDRO CLAVER DEL MUNICIPIO DE COYAIMA DEL DEPARTAMENTO DEL TOLIMA</t>
  </si>
  <si>
    <t>ASOCIACIÓN DE PROFESIONALES DE COLOMBIA POR LA PAZ</t>
  </si>
  <si>
    <t>CORPORACION SOCIAL PARA EL DESARROLLO</t>
  </si>
  <si>
    <t>CORPORACIÓN COMUNITARIA NUTRIR</t>
  </si>
  <si>
    <t>FUNDACION GIMNASIO MODERNO DEL CAUCA</t>
  </si>
  <si>
    <t>FUNDACIÓN LOS FLAMINGOS</t>
  </si>
  <si>
    <t>ASOCIACIÓN PARA EL MEJORAMIENTO Y DESARROLLO COMUNITARIO</t>
  </si>
  <si>
    <t>FUNDACION ACEPTA EL CAMBIO PARA VIDA NUEVA</t>
  </si>
  <si>
    <t>CORPORACIÓN FORJADORES DE AMOR</t>
  </si>
  <si>
    <t>CORPORACION REGIONAL PARA LA SOLIDARIDAD SOCIAL LA EQUIDAD Y EL RESPETO</t>
  </si>
  <si>
    <t>ASOCIACIÓN DE MADRES COMUNITARIAS ASOMAC</t>
  </si>
  <si>
    <t>FUNDACION FUNDECODES FUNDACION ECONOMICA PARA EL DESARROLLO ECOLOGICO Y SOCIAL</t>
  </si>
  <si>
    <t>ASOCIACIÓN PROGRESISTA COLOMBIANA DE DESARROLLO ASOPROCODES</t>
  </si>
  <si>
    <t>ASOCIACIÓN MEGASALUD</t>
  </si>
  <si>
    <t>FUNDACION SOCIAL SEMILLAS DE ESPERANZA</t>
  </si>
  <si>
    <t>FUNDACION SOCIAL PARA LA PROTECCION DE LA FAMILIA Y EL APOYO A LA PRIMERA INFANCIA</t>
  </si>
  <si>
    <t>FUNDACIÓN UNIDOS POR LA NIÑEZ</t>
  </si>
  <si>
    <t>FUNDACION LUZ Y ESPERANZA</t>
  </si>
  <si>
    <t>FUNDACION RENACER</t>
  </si>
  <si>
    <t>FUNDACION PARA EL DESARROLLO AMBIENTAL Y COMUNITARIO COLOMBIANO</t>
  </si>
  <si>
    <t>ASOCIACIÓN DE MADRES TRABAJADORAS</t>
  </si>
  <si>
    <t>FUNDACIÓN INTEGRACIÓN SOCIAL AFROCOLOMBIANA</t>
  </si>
  <si>
    <t>FUNDACION SEMBRANDO FUTURO</t>
  </si>
  <si>
    <t>CORPORACION UNIDA PARA EL DESARROLLO INTEGRAL</t>
  </si>
  <si>
    <t>CORPORACIÓN NUEVO DIA</t>
  </si>
  <si>
    <t>FUNDACIÓN REALIZANDO SUEÑOS POR COLOMBIA</t>
  </si>
  <si>
    <t>FUNDACIÓN PROGRESAR PARA UN MEJOR VIVIR</t>
  </si>
  <si>
    <t>CORPORACION ECOLOGICA AMBIENTAL Y RECREATIVA FAUNA VIVA</t>
  </si>
  <si>
    <t>ASOCIACIÓN PARA EL DESARROLLO ALIMENTARIO ASORECREO</t>
  </si>
  <si>
    <t>FUNDACION EQUIDAD Y PROGRESO SOCIAL</t>
  </si>
  <si>
    <t>FUNDACION REGIONAL UNIDOS POR UN TERRITORIO CON OPORTUNIDAD, PROGRESO SOCIAL Y PAZ</t>
  </si>
  <si>
    <t>HORIZONTES FUNDACIÓN PARA EL AMOR Y LA SALUD</t>
  </si>
  <si>
    <t>ONG CORPORACION INTERNACIONAL PARA EL DESARROLLO COMUNITARIO DE LA COSTA ATLANTICA</t>
  </si>
  <si>
    <t>ASOCIACIÓN SUAÑOS DEL MAÑANA ASM</t>
  </si>
  <si>
    <t>CORPORACIÓN MUNDO AZUL</t>
  </si>
  <si>
    <t>FUNDACIÓN PARA BRINDAR UN MEJOR VIVIR (FUMVIR)</t>
  </si>
  <si>
    <t>COOPERATIVA COOPUMNAR</t>
  </si>
  <si>
    <t>FUNDACION ANAIJA TUIN WAKUAIPA</t>
  </si>
  <si>
    <t>ASOCIACIÓN MUTUAL AVANZAR</t>
  </si>
  <si>
    <t>FUNDACION ENTRETODOS</t>
  </si>
  <si>
    <t>ASOCIACIÓN PERENNE</t>
  </si>
  <si>
    <t>FUNDACIÓN AUTÓNOMA DE LA MOJANA</t>
  </si>
  <si>
    <t>FUNDACIÓN PROTEGER DEL CHOCO</t>
  </si>
  <si>
    <t>FUNDACION HACIA EL DESARROLLO SOCIAL FUNDES</t>
  </si>
  <si>
    <t>FUNDACION VISIONANDO FUTURO</t>
  </si>
  <si>
    <t>CORPORACION INTEGRAL DE INNOVACION SOCIAL INNOVAR</t>
  </si>
  <si>
    <t>FUNDACION FRATERNIDAD</t>
  </si>
  <si>
    <t>FUNDACION PROYECTO URBANIZACION LOS MANGOS</t>
  </si>
  <si>
    <t>FUNDACION PROYECTO NUEVO</t>
  </si>
  <si>
    <t>FUNDACION MIL SEMILLAS</t>
  </si>
  <si>
    <t>FUNDACION SUPULA ANAIN WAYUU</t>
  </si>
  <si>
    <t>CORPORACIÓN COMUNITARIA COCRECER</t>
  </si>
  <si>
    <t>ASOCIACIÓN UNIDOS POR LA INFANCIA</t>
  </si>
  <si>
    <t>ASOCIACIÓN AÑOS MARAVILLOSOS</t>
  </si>
  <si>
    <t>ASOCIACIÓN DE MUJERES ETNICAS COLOMBIANAS</t>
  </si>
  <si>
    <t>CORPORACIÓN ESPERANZA DE PAZ</t>
  </si>
  <si>
    <t>FUNDACION SOCIAL PARA EL DESARROLLO DE LA SABANA</t>
  </si>
  <si>
    <t>CORPORACION PARA EL DESARROLLO SOCIAL Y EL BIENESTAR FAMILIAR</t>
  </si>
  <si>
    <t>CORPORACION ABRAHAN LINCOLN</t>
  </si>
  <si>
    <t>FUNDACIÓN FAMILIA MUJER INFANCIA FUNAMI</t>
  </si>
  <si>
    <t>CORPORACIÓN COMUNIQUÉMONOS</t>
  </si>
  <si>
    <t>FUNDACION ASOCIACIÓN CREANDO FUTURO ASOCREF</t>
  </si>
  <si>
    <t>ASOCIACIÓN PADRES HOGARES DE BIENESTAR RIOSUCIO NUMERO 2</t>
  </si>
  <si>
    <t>FUNDACION FUTURO Y VALORES</t>
  </si>
  <si>
    <t>FUNDACIÓN GRANITO DE ARENA</t>
  </si>
  <si>
    <t>FUNDACIÓN WALE KERU</t>
  </si>
  <si>
    <t>FUNDACION TALATAA</t>
  </si>
  <si>
    <t>FUNDACION COMUNITARIA LOS NIÑOS SON FELICES</t>
  </si>
  <si>
    <t>FUNDACION TODO POR COLOMBIA</t>
  </si>
  <si>
    <t>FUNDACIÓN MUJERES PRO CASANARE</t>
  </si>
  <si>
    <t>ASOCIACIÓN DE MADRES COMUNITARIAS Y PADRES USUARIOS DEL PROGRAMA HOGARES COMUNITARIOS DE LA ESTANCIA Y BARRIOS VECINOS</t>
  </si>
  <si>
    <t>FUNDACION GRANITO DE MOSTAZA DE BOCACHICA</t>
  </si>
  <si>
    <t>FUNDACION ALIANZA PARA EL BIEN SOCIAL</t>
  </si>
  <si>
    <t>FUNDACIÓN PRONIÑOS DE HOY PARA HOMBRES DEL MAÑANA</t>
  </si>
  <si>
    <t>FUNDACION PADRE DAMIAN</t>
  </si>
  <si>
    <t>ASOCIACIÓN DE MADRES COMUNITARIAS DE BIENESTAR FAMILIAR RIO SUCIO N° 1</t>
  </si>
  <si>
    <t>CORPORACIÓN HUELLAS DE AMOR PARA TU VIDA CORHUELLAS</t>
  </si>
  <si>
    <t>FUNDACIÓN PARA EL DESARROLLO SOCIAL Y AMBIENTAL DE SUCRE</t>
  </si>
  <si>
    <t>CORPORACION SERVIRED</t>
  </si>
  <si>
    <t>ASOCIACIÓN DE PADRES DE FAMILIA DEL HOGAR INFANTIL COMUNITARIO RAYITO DE SOL</t>
  </si>
  <si>
    <t>FUNDACION FUENTE DE VIDA</t>
  </si>
  <si>
    <t>FUNDACION PARA EL DESARROLLO SOCIAL Y COMUNITARIO LA LUZ</t>
  </si>
  <si>
    <t>FUNDACION BIOPSICOSOCIAL JRP</t>
  </si>
  <si>
    <t>FUNDACION COLEGIO MIXTO LA ESPERANZA</t>
  </si>
  <si>
    <t>FUNDACIÓN ARCOÍRIS DE AMOR</t>
  </si>
  <si>
    <t>CORPORACION ABRAZAR</t>
  </si>
  <si>
    <t>CORPORACIÓN MI TIERRA</t>
  </si>
  <si>
    <t>FUNDACIÓN BIENESTAR</t>
  </si>
  <si>
    <t>ASOCIACIÓN PADESO CONSTRUYENDO FUTURO</t>
  </si>
  <si>
    <t>FUNDACIÓN AFECTO</t>
  </si>
  <si>
    <t>FUNDACIÓN INNOVANDO VIDAS</t>
  </si>
  <si>
    <t>FUNDACIÓN SAN JORGE EN ACCIÓN</t>
  </si>
  <si>
    <t>FUNDACIÓN EDUCATIVA AUTÓNOMA DE COLOMBIA FUNEDAUCOL</t>
  </si>
  <si>
    <t>FUNDACIÓN BETEL CASA DE DIOS</t>
  </si>
  <si>
    <t>ASOCIACIÓN EDUCATIVA Y CULTURAL AÑOS MARAVILLOSOS</t>
  </si>
  <si>
    <t>FUNDACION AGUA PARA TODOS</t>
  </si>
  <si>
    <t xml:space="preserve">LICEO TÉCNICO SUPERIOR ADSCRITO A LA CORPORACIÓN UNIVERSITARIA AUTÓNOMA DEL CAUCA </t>
  </si>
  <si>
    <t>FUNDACION SAN JUAN BOSCO</t>
  </si>
  <si>
    <t>FUNDACION AFROCOLOMBIANA RAIZALES</t>
  </si>
  <si>
    <t>COOPERATIVA MULTIACTIVA DE COMERCIALIZACION DE COLOMBIA PRECOOPVIVERES</t>
  </si>
  <si>
    <t>FUNDACION CHOCO SOCIAL</t>
  </si>
  <si>
    <t>FUNDACION PARA EL DESARROLLO SOCIAL DEL ROBLE Y LA COSTA ATLANTICA</t>
  </si>
  <si>
    <t>FUNDACION FUTURO SOCIAL</t>
  </si>
  <si>
    <t>FUNDACION VENGAN A MI Y DESCANSEN FUNVEAMYDES</t>
  </si>
  <si>
    <t>ASOCIACIÓN DE JOVENES INDIGENAS WAYÚU</t>
  </si>
  <si>
    <t>ASOCIACIÓN SEMBRADORES DE ESPERANZA</t>
  </si>
  <si>
    <t>FUNDACIÓN JÓVENES TRABAJANDO POR EL BIENESTAR DEL DARIEN</t>
  </si>
  <si>
    <t>CORPORACIÓN CERES</t>
  </si>
  <si>
    <t>CORPORACIÓN PARA EL DESARROLLO INTEGRAL DE COLOMBIA</t>
  </si>
  <si>
    <t>FUNDACION COMPARTIR</t>
  </si>
  <si>
    <t>FUNDACION PROTEGER</t>
  </si>
  <si>
    <t>ASOCIACIÓN ABRIENDO CAMINOS</t>
  </si>
  <si>
    <t>FUNDACION SIN BARRERA</t>
  </si>
  <si>
    <t>SER LUZ PARA TODAS LAS EDADES SERVIGER</t>
  </si>
  <si>
    <t>FUNDACIÓN MAPATOR</t>
  </si>
  <si>
    <t>FUNDACION SOCIAL DON BOSCO</t>
  </si>
  <si>
    <t>CORPORACION CREO EN MI</t>
  </si>
  <si>
    <t>FUNDACIÓN SERRANIA</t>
  </si>
  <si>
    <t>COOPERATIVA MULTIACTIVA LA NUEVA ESPERANZA</t>
  </si>
  <si>
    <t>ASOCIACIÓN DE PADRES DE FAMILIA DEL HOGAR MULTIPLE AMANECER TAMBEÑO</t>
  </si>
  <si>
    <t>FUNDACION FLORECER DE LA SABANA</t>
  </si>
  <si>
    <t>CENTRO DE INVESTIGACION ACADEMICA Y DESARROLLO TECNOLOGICO DEL OCCIDENTE COLOMBIANO JORGE ELIECER GAITAN CIADET</t>
  </si>
  <si>
    <t>ASOCIACIÓN DE AUTORIDADES TRADICIONALES WAYUU ANATAS WAKUAIPA DE LA ALTA Y MEDIA GUAJIRA</t>
  </si>
  <si>
    <t>ASOCIACIÓN DE PADRES DE HOGARES DE BIENESTAR TIERRA BUENA</t>
  </si>
  <si>
    <t>ASOCIACIÓN DE PADRES DE FAMILIA HOGAR INFANTIL PATICOS DEL SARARE</t>
  </si>
  <si>
    <t>CORPORACIÓN PARA EL ESTUDIO COMPRENSIÓN Y UTILIZACIÓN DE LA INTELIGENCIA CORPOINTELIGENCIA</t>
  </si>
  <si>
    <t>FUNDACION IMIX</t>
  </si>
  <si>
    <t>FUNDACION PORVENIR</t>
  </si>
  <si>
    <t>FUNDACION CONSTRUYENDO TEJIDO SOCIAL</t>
  </si>
  <si>
    <t>FUNDACIÓN PARA EL DESARROLLO SOSTENIBLE DE LA REGIÓN CARIBE</t>
  </si>
  <si>
    <t>FUNDACIÓN LICEO DE LA SABANA</t>
  </si>
  <si>
    <t>CORPORACION EDUCATIVA Y CULTURAL JESÚS AMIGO</t>
  </si>
  <si>
    <t>FUNDACION EDUCATIVA JOSE ANTONIO PAEZ</t>
  </si>
  <si>
    <t>FUNDACION SOCIAL CULTURAL INTEGRAL DEL CARIBE</t>
  </si>
  <si>
    <t>FUNDACION PARA EL DESARROLLO SOCIAL, EDUCATIVO, CULTURAL,AMBIENTAL Y EN SALUD, SOL Y VIDA PARA COLOMBIA</t>
  </si>
  <si>
    <t>FUNDACION FUNDANGEL</t>
  </si>
  <si>
    <t>CORPORACION PARA EL DESARROLLO DE LAS CIENCIAS, LA INVESTIGACION E INNOVACION CODECIN</t>
  </si>
  <si>
    <t>FUNDACION SOCIAL ESFUERZO PROPIO FUNESPRO</t>
  </si>
  <si>
    <t>FUNDACION FUNSOCIAL FAMILIA Y TU</t>
  </si>
  <si>
    <t>ASOCIACIÓN DE PADRES DE HOGARES DE BIENESTAR CONQUISTADORES DE SUEÑOS</t>
  </si>
  <si>
    <t>FUNDACION HUMANITARIA CAMINO VERDES</t>
  </si>
  <si>
    <t>ASOCIACIÓN DE PADRES DE FAMILIA DE NIÑOS Y NIÑAS USUARIOS DEL HOGAR INFANTIL COMUNITARIO LOS LUCEROS</t>
  </si>
  <si>
    <t>ASOCIACIÓN DE PADRES DE NIÑOS Y NIÑAS USUARIOS DEL HOGAR INFANTIL COMUNITARIO LOMAS DEL ROSARIO</t>
  </si>
  <si>
    <t>ASOCIACIÓN DE PADRES DE FAMILIA DE NIÑOS Y NIÑAS DEL HOGAR INFANTIL CENTRO COMUNITARIO PARA LA INFANCIA LO AMADOR</t>
  </si>
  <si>
    <t>ASOCIACIÓN DE PADRES DE FAMILIA DE LOS HOGARES COMUNITARIOS BIENESTAR INTEGRAL DE LA PRIMERA INFANCIA</t>
  </si>
  <si>
    <t>ASOCIACIÓN DE PADRES DE FAMILIA DE NIÑO Y NIÑAS USUARIOS DEL HOGAR INFANTIL COMUNITARIO DON BLAS</t>
  </si>
  <si>
    <t>ASOCIACIÓN DE PADRES DE FAMILIA DE NIÑOS Y NIÑAS USUARIOS DEL HOGAR INFANTIL COMUNITARIO ILUSION DE YURBACO</t>
  </si>
  <si>
    <t>FUNDACIÓN SOCIAL CONSTRUYENDO VIDAS</t>
  </si>
  <si>
    <t>FUNDACIÓN PARA LA INVESTIGACIÓN Y EL DESARROLLO SOCIAL</t>
  </si>
  <si>
    <t>FUNDACION RENACER DE COLOMBIA</t>
  </si>
  <si>
    <t>FUNDACION NACIONAL EN SERVICIOS DE INVERSION SOCIAL</t>
  </si>
  <si>
    <t>FUNDACIONCOMPARTIR PARAEL DESARROLLO INTEGRAL DE INFANCIA,NINEZ ADOLECENCIAY FAMILIA.FUNDACOMPARTIR</t>
  </si>
  <si>
    <t>FUNDACION PARA LA COMUNICACION INTEGRAL Y EL CAMBIO SOCIAL</t>
  </si>
  <si>
    <t>FUNDACION TEJIENDO FUTURO SOCIAL</t>
  </si>
  <si>
    <t>CONSEJO REGIONAL INDIGENA DEL CHOCO</t>
  </si>
  <si>
    <t>FUNDACION MAYOR PARA EL DESARROLLO SOCIAL ATANASIO GIRARDOT</t>
  </si>
  <si>
    <t>ASOCIACIÓN MUJERES E INFANCIA ASOMIN</t>
  </si>
  <si>
    <t>CORPORACIÓN COLOMBIA AVANZA</t>
  </si>
  <si>
    <t>FUNDACION AMOR Y VIDA POR EL CHOCO</t>
  </si>
  <si>
    <t>ASOCIACIÓN DE MUJERES TRABAJADORAS POR LA PRIMERA INFANCIA -AMTPi</t>
  </si>
  <si>
    <t>CORPORACION SOCIO CULTURAL HUELLAS DE SABIDURIA</t>
  </si>
  <si>
    <t>FUNDACIÓN SOLIDARIA CREER</t>
  </si>
  <si>
    <t>FUNDACION PARA EL DESARROLLO COMUNITARIO DEL CARIBE</t>
  </si>
  <si>
    <t>FUNDACION AMANECER CARIBE</t>
  </si>
  <si>
    <t>FUNDACIÓN PARA EL MEJORAMIENTO INTEGRAL DE LA CALIDAD DE VIDA DE LOS COLOMBIANOS CRUZANDO FRONTERAS</t>
  </si>
  <si>
    <t>FUNDACIÓN CONSUELO EN TU VIDA</t>
  </si>
  <si>
    <t>CORPORACION COMUNIDAD DE VIDA</t>
  </si>
  <si>
    <t>FUNDACION UN MUNDO SIN FRONTERAS</t>
  </si>
  <si>
    <t>FUNDACIÓN CENTRO DE DESARROLLO INTENGRAL TEMPRANO EL CARACOLI</t>
  </si>
  <si>
    <t>FUNDACION HUELLAS Y CIELO</t>
  </si>
  <si>
    <t>FUNDACION FUSION CELESTIAL</t>
  </si>
  <si>
    <t>FUNDACION TRANSGREDIR LA INDIFERENCIA</t>
  </si>
  <si>
    <t>FUNDACION MI ALEGRE INFANCIA</t>
  </si>
  <si>
    <t>COOPERATIVA MULTIACTIVA DE AGENTES EDUCATIVAS DE GIRON COOMULDAEG</t>
  </si>
  <si>
    <t>ASOCIACIÓN DE PADRES USUARIOS DE HOGARES DE BIENESTAR VIVIENDO SOÑANDO Y JUGANDO</t>
  </si>
  <si>
    <t>ASOCIACIÓN DE USUARIOS DEL PROGRAMA HOGARES COMUNITARIOS DE BIENESTAR RENACER COMUNA SEIS</t>
  </si>
  <si>
    <t>FUNDACION DE SERVICIOS PARA EL PROGRESO ACTIVO Y LA EQUIDAD SOCIAL (SEPRAES)</t>
  </si>
  <si>
    <t>FUNDACIÓN LA SANTÍSIMA TRINIDAD</t>
  </si>
  <si>
    <t>FUNDACION MULTIACTIVA CONSTRUYENDO CAMINOS SOSTENIBLES DE PAZ PARA UN DESARROLLO EMPRESARIAL, SOCIAL Y COMUNITARIO</t>
  </si>
  <si>
    <t>ASOCIACIÓN DE HOGARES COMUNITARIOS AGRUPADO MIS PRIMEROS SUEÑOS CORREGIMIENTO DE AYACUCHO MUNICIPIO DE LA GLORIA</t>
  </si>
  <si>
    <t>ASOCIACIÓN DE HOGARES COMUNITARIOS AGRUPADO AMANECER INFANTIL DEL MUNICIPIO DE PELAYA</t>
  </si>
  <si>
    <t>ASOCIACIÓN DE AUTORIDADES TRADICIONALES WAYUU APALANCHI</t>
  </si>
  <si>
    <t>FUNDACION PUERTAS PARA EL DESARROLLO</t>
  </si>
  <si>
    <t>CORPORACION NUTRICION SALUD Y BIENESTAR NSB DE COLOMBIA</t>
  </si>
  <si>
    <t>FUNDACIÓN CAMINANDO HACIA UN FUTURO MEJOR FUNCAMINO</t>
  </si>
  <si>
    <t>FUNDACION PROYECTO ALAS</t>
  </si>
  <si>
    <t>FUNDACION JESUS DIVINO PROTECTOR</t>
  </si>
  <si>
    <t>FUNDACIÓN SOCIAL Y CULTURAL AGROAMBIENTE</t>
  </si>
  <si>
    <t>CORPORACION EDUCATIVA LA SABIDURIA</t>
  </si>
  <si>
    <t>MUJERES GESTORAS COMUNITARIAS DE LOS MONTES DE MARIA MUGESCO</t>
  </si>
  <si>
    <t>FUNDACION PARA EL DESARROLLO DE LAS FAMILIAS</t>
  </si>
  <si>
    <t>CORPORACIÓN SOCIOECONOMICA MANOS AL DESARROLLO CORMADES</t>
  </si>
  <si>
    <t>FUNDACIÓN LA GRACIA DE VIVIR</t>
  </si>
  <si>
    <t>FUNDACION UNIDAD Y DESARROLLO SOCIAL</t>
  </si>
  <si>
    <t>CORPORACION INTERNACIONAL PARA EL DESARROLLO SOCIAL Y EMPRESARIAL</t>
  </si>
  <si>
    <t>CORPORACION PIEDRALIPE CORPOPIEDRALIPE</t>
  </si>
  <si>
    <t>ASOCIACIÓN AGROECOLOGICA DEL TOLIMA AETOL</t>
  </si>
  <si>
    <t>FUNDACIÓN POR EL TEJIDO SOCIAL DEL CARIBE</t>
  </si>
  <si>
    <t>FUNDACIÓN EDUCATIVA Y SOCIAL</t>
  </si>
  <si>
    <t>FUNDACION ARQUITECTONICA ESPERANZA AMBIENTAL FUNDARQUESAM</t>
  </si>
  <si>
    <t>ASOCIACIÓN DE MADRES COMUNITARIAS Y PADRES USUARIOS ARCANGELES</t>
  </si>
  <si>
    <t>FUNDACION UNION COLOMBO ESPAÑOLA</t>
  </si>
  <si>
    <t xml:space="preserve">FUNDACIÓN AMOR POR MI PUEBLO </t>
  </si>
  <si>
    <t>CORPORACION BAOBAD</t>
  </si>
  <si>
    <t>PARROQUIA JESUS DE LA DIVINA MISERICORDIA</t>
  </si>
  <si>
    <t>FUNDACION SANTA ENGRACIA</t>
  </si>
  <si>
    <t>CORPORACION PARA LA PROSPERIDAD DE NUESTRA GENTE</t>
  </si>
  <si>
    <t>FUNDACIÓN PARA EL DESARROLLO DEL CAPITAL HUMANO Y PROGRESO DE CIENAGA</t>
  </si>
  <si>
    <t>FUNDACION DE DESARROLLO SOCIAL INTERGLOBAL</t>
  </si>
  <si>
    <t>ASOCIACIÓN FREPAEN</t>
  </si>
  <si>
    <t>ASOCIACIÓN MULTACTIVA Y DE DESARROLLO SOCIAL GIOVANNI CRISTINI CRISTINI</t>
  </si>
  <si>
    <t>ASOCIACIÓN AGRO IMPULSO DEL CHOCO</t>
  </si>
  <si>
    <t>ASOCIACIÓN CAMINOS DE PAZ Y PROSPERIDAD</t>
  </si>
  <si>
    <t>ASOCIACIÓN CAMPO VERDE DEL CHOCO</t>
  </si>
  <si>
    <t>CORPORACIÓN PARA EL DESARROLLO EMPRESARIAL Y SOCIAL DE COLOMBIA CODESCO</t>
  </si>
  <si>
    <t>FUNDACIÓN ALCANZANDO NUESTROS SUEÑOS</t>
  </si>
  <si>
    <t>ASOCIACIÓN DE AUTORIDADES TRADICIONALES INDIGENAS WAYUU KOUTTIRRASHI WUAYA DE MEDIA LUNA</t>
  </si>
  <si>
    <t>CENTRO DE PENSAMIENTO, INVESTIGACION Y ESTUDIOS POR UN PACIFICO LIBRE</t>
  </si>
  <si>
    <t>CORPORACION FORJAR PARA EL FUTURO</t>
  </si>
  <si>
    <t>FUNDACIÓN KARIT IBITA</t>
  </si>
  <si>
    <t>FUNDACION CAMINOS DEL FUTURO</t>
  </si>
  <si>
    <t>FUNDACION SOCIAL, FAMILIA, MUJER, ADOLESCENCIA, INFANCIA CON AMOR</t>
  </si>
  <si>
    <t>ASOCIACIÓN DE MADRES QUE VELAN POR LA NIÑEZ</t>
  </si>
  <si>
    <t>GRUPO ASOCIATIVO AFECTO Y VIDA</t>
  </si>
  <si>
    <t>ASOCIACIÓN DE PADRES DE FAMILIA Y MADRES COMUNITARIAS HORMIGUITAS VIAJERAS</t>
  </si>
  <si>
    <t>FUNDACION AMBIENTAL PRO VIDA</t>
  </si>
  <si>
    <t>ASOCIACIÓN DE AUTORIDADES TRADICIONALES INDIGENAS WAYUU WEINU&gt;UIN WAKUAIPA</t>
  </si>
  <si>
    <t>FUNDACION COLEGIO LOS PEQUEÑOS PITUFOS</t>
  </si>
  <si>
    <t>ASOCIACIÓN CONSEJO DE AUTORIDADES DEL PUEBLO WOUNNAN DE COLOMBIA</t>
  </si>
  <si>
    <t>FUNDACION GESTORES DE EXITOS</t>
  </si>
  <si>
    <t>FUNDACIÓN NIÑOS DE PAZ</t>
  </si>
  <si>
    <t>CORPORACION EQUIDAD PAZ Y DESARROLLO SOCIAL</t>
  </si>
  <si>
    <t>ORGANIZACION DE ASOCIACIÓNES INDIGENAS DEL CHOCO</t>
  </si>
  <si>
    <t xml:space="preserve">ASOCIACIÓN DE PRODUCTORES DE LA REGION CARIBE </t>
  </si>
  <si>
    <t>FUNDACION ESPECIALIZADA PARA LA INFANCIA, NIÑEZ, JUVENTUD Y FAMILIA</t>
  </si>
  <si>
    <t>FUNDACIÓN ESPERANZA AMOR Y VIDA</t>
  </si>
  <si>
    <t>FUNDACION FORMANDO LA NIÑEZ PARA DESARROLLAR ADULTOS</t>
  </si>
  <si>
    <t>FUNDACION INTEGRAL PARA EL DESARROLLO J.S.G.</t>
  </si>
  <si>
    <t>FUNDACIÓN PARA EL FOMENTO DE LA EDUCACIÓN EN EL CHOCO</t>
  </si>
  <si>
    <t>FUNDACION TIEMPO FELIZ</t>
  </si>
  <si>
    <t>FUNDACION DE PROFESIONALES ENFOCADOS A LA RECONSTRUCCION SOCIAL</t>
  </si>
  <si>
    <t>FUNDACION MULTIACTIVA ROBINSON DE LA HOZ (FUNMUROBIN</t>
  </si>
  <si>
    <t>FUNDACIÓN MULTIACTIVA SAN JUAN BOSCO</t>
  </si>
  <si>
    <t>FUNDACION PARA EL DESARROLLO INTEGRAL CRISTO REY DE REYES</t>
  </si>
  <si>
    <t>ASOCIACIÓN RAICES PACIFICAS DE NARIÑO</t>
  </si>
  <si>
    <t>FUNDACIÓN POLIFACTICA LA INMACULADA</t>
  </si>
  <si>
    <t>FUNDACIÓN SOCIAL RAFAEL GUERRA ARÉVALO</t>
  </si>
  <si>
    <t>FUNDACION CONSTRUYENDO VIDAS PARA EL FUTURO SIGLA FUNCOVIF</t>
  </si>
  <si>
    <t>FUNDACION MULTIACTIVA LAS MORAS</t>
  </si>
  <si>
    <t>FUNDACIÓN JULIO VERNE</t>
  </si>
  <si>
    <t>ASOCIACIÓN DE JOVENES PROGRESISTAS DEL CHOCO</t>
  </si>
  <si>
    <t>FUNDACION CAMINOS DE AMOR</t>
  </si>
  <si>
    <t>FUNDACION PARA EL DESARROLLO INTEGRAL DE LA NIÑEZ JESUS DE LA BUENA ESPERANZA FUNDIJEBE</t>
  </si>
  <si>
    <t>FUNDACION PARA LA EDUCACION INTEGRAL JESUS MISERICORDIOSO</t>
  </si>
  <si>
    <t>FUNDACION EDUCATIVA JOSE EUSTASIO RIVERA</t>
  </si>
  <si>
    <t>FUNDACIÓN SOCIAL TRABAJO POR MI PAÍS</t>
  </si>
  <si>
    <t>FUNDACION INFANTIL SEMILLEROS DE ESPERANZA</t>
  </si>
  <si>
    <t>FUNDACION MULTIACTIVA MARIA AUXILIADORA</t>
  </si>
  <si>
    <t>FUNDACIÓN CASA CREATIVA POR LAS ARTES Y LA INFANCIA</t>
  </si>
  <si>
    <t>FUNDACION PARA EL DESARROLLO SOCIAL Y AGROAMBIENTAL DEL CHOCO</t>
  </si>
  <si>
    <t>ORGANIZACIÓN INDÍGENA TALAPUIN</t>
  </si>
  <si>
    <t>CORPORACION NUEVA GRANADA</t>
  </si>
  <si>
    <t>FUNDACION ABUCHAR</t>
  </si>
  <si>
    <t>FUNDACION SOCIAL JAIPRIS</t>
  </si>
  <si>
    <t>ASOCIACIÓN AGRO PORVENIR DEL PACIFICO</t>
  </si>
  <si>
    <t>FUNDACION PARA EL DESARROLLO SOCIAL Y CULTURAL GABRIELA MISTRAL</t>
  </si>
  <si>
    <t>ASOCIACIÓN DE PROFESIONALES INTEGRALES PARA EL DESARROLLO SOSTENIBLE DEL CHOCO</t>
  </si>
  <si>
    <t>CORPORACION PARA EL DESARROLLO SOCIAL Y DE LA FAMILIA CODESFA</t>
  </si>
  <si>
    <t>FUNDACION SOCIAL PARA EL DESARROLLO INTEGRAL MANOA AMIGAS</t>
  </si>
  <si>
    <t>FUNDACION PODER CHOCO</t>
  </si>
  <si>
    <t>FUNDASER FUNDACION PARA EL DESARROLLOINTEGRAL HUMANO Y DE GRUPOS POBLACIONALES</t>
  </si>
  <si>
    <t>FUNDACION CREANDO FUTURO</t>
  </si>
  <si>
    <t>GRUPO ASOCIATIVO SAN FELIPE</t>
  </si>
  <si>
    <t>FUNDACIÓN PARA EL FOMENTO DE LA EDUCACIÓN, LA PRODUCTIVIDAD Y EL DESARROLLO SOCIO ECONÓMICO DE LA POBLACIÓN MARGINAL</t>
  </si>
  <si>
    <t>FUNDACIÓN CHIKIMANIA</t>
  </si>
  <si>
    <t>FUNDACIÓN ESPERANZA DE VIDA SOCIAL</t>
  </si>
  <si>
    <t>ASOCIACIÓN ESPERANZA Y PROGRESO</t>
  </si>
  <si>
    <t>CORPORACIÓN DIGNIFICAR</t>
  </si>
  <si>
    <t>CORPORACION PARA EL SERVICIO DE DESARROLLO SOCIAL DE LAS CUMUNIDADES</t>
  </si>
  <si>
    <t>FUNDACION UNA ILUSION</t>
  </si>
  <si>
    <t>FUNDACION PARA EL DESARROLLO SOCIAL INTEGRAL SIGLA FUNPRODESI</t>
  </si>
  <si>
    <t>FUNDACION PARA EL DESARROLLO SOCIAL INTEGRAL A LA COMUNIDAD</t>
  </si>
  <si>
    <t>FUNDACION BUSCANDO UN MEJOR FUTURO</t>
  </si>
  <si>
    <t>FUNDACIÓN NUEVA ALIANZA FUTURO</t>
  </si>
  <si>
    <t>FUNDACION SOCIAL AMIRA DE LA ROSA</t>
  </si>
  <si>
    <t>FUNDACION SONRIENDOLE AL FUTURO</t>
  </si>
  <si>
    <t>ASOCIACIÓN DE ESTUDIANTES AFRODESCENDIENTES DE NARIÑO</t>
  </si>
  <si>
    <t>FUNDACIÓN EDUCATIVA CRISTO REY</t>
  </si>
  <si>
    <t>FUNDACION SEMBRANDO AMOR POR UN FUTURO MEJOR</t>
  </si>
  <si>
    <t>FUNDACION PARA IMPULSAR EL TEJIDO SOCIAL DEL CARIBE</t>
  </si>
  <si>
    <t>FUNDACION HEFZIBA GUAJIRA</t>
  </si>
  <si>
    <t>FUNDACION PROPAIS COLOMBIA FPC</t>
  </si>
  <si>
    <t>FUNDACION INTEGRAL ITIEL</t>
  </si>
  <si>
    <t>FUNDACION PARA LA PROTECCION DE LOS DERECHOS HUMANOS DE LA FAMILIA. FUNDAFAMILIA</t>
  </si>
  <si>
    <t>FUNDACIÓN SOCIAL Y DEPORTIVA EL PROGRESO</t>
  </si>
  <si>
    <t>FUNDACION SENDA DE FE</t>
  </si>
  <si>
    <t>FUNDACIÓN COLOMBIA FLORECE</t>
  </si>
  <si>
    <t>CORPORACION EDUCATIVA FORMADORES NUEVA COLOMBIA</t>
  </si>
  <si>
    <t>ASOCIACIÓN DE MADRES ÁRBOL DE LA SABIDURIA</t>
  </si>
  <si>
    <t>CORPORACIÓN SINERGIA ALIANZA PROFESIONAL</t>
  </si>
  <si>
    <t>ASOCIACIÓN DE AGENTES EDUCATIVOS FAMIS UNIDOS</t>
  </si>
  <si>
    <t>FUNDACIÓN DE SERVICIOS INTEGRALES PARA EL PROGRESO SOCIAL</t>
  </si>
  <si>
    <t>FUNDACION PARA EL DESARROLLO INTEGRAL DEL SER HUMANO EN LAS DIFERENTES ETAPAS DEL CICLO VITAL "FUNDASERVIT"</t>
  </si>
  <si>
    <t>FUNDACION PARA EL DESARROLLO MULTICULTURAL FUNDACOL</t>
  </si>
  <si>
    <t>CORPORACIÓN IMPULSANDO MI PAÍS</t>
  </si>
  <si>
    <t>FUNDACION HOGAR AZUL</t>
  </si>
  <si>
    <t>FAFEP, FUNDACIÓN DE AYUDA A FAMILIAS DE EXTREMA POBREZA</t>
  </si>
  <si>
    <t>FUNDACION PAZCIFICO VIVE</t>
  </si>
  <si>
    <t>ASOCIACIÓN DE AUTORIDADES TRADICIONALES INDIGENAS KOTTUSHIWAYAA</t>
  </si>
  <si>
    <t>FUNDACIÓN COLOMBIANA CON SEGURIDAD ALIMENTARIA Y NUTRICIONAL</t>
  </si>
  <si>
    <t>FUNDACION CLAMOR POR LA VIDA</t>
  </si>
  <si>
    <t>FUNDACIÓN CRECIMIENTO, DESARROLLO Y PROGRESO SOSTENIBLE</t>
  </si>
  <si>
    <t>FUNDACION POR UNA GRAN FAMILIA</t>
  </si>
  <si>
    <t>CORPORACIÓN LA NUEVA COLOMBIA</t>
  </si>
  <si>
    <t>FUNDACION COEXISTIR</t>
  </si>
  <si>
    <t>FUNDACION REDEZ</t>
  </si>
  <si>
    <t>FUNDACIÓN SOCIAL APOYAR</t>
  </si>
  <si>
    <t>ASOCIACIÓN DE MADRES COMUNITARIAS Y PADRES USUARIOS CRECIENDO CON AMOR</t>
  </si>
  <si>
    <t>FUNDACION ANGELES EN EL MANGLAR</t>
  </si>
  <si>
    <t>ASOCIACIÓN DE PADRES USUARIOS DE LOS HOGARES COMUNITARIOS DE BIENESTAR Y MADRES COMUNITARIAS DE MAICAO SECTOR RURAL OULIWOU</t>
  </si>
  <si>
    <t>ASOCIACIÓN DE MADRES COMUNITARIAS Y PADRES USUARIOS DE HOGARES AGRUPADOS UN MUNDO DE AMOR</t>
  </si>
  <si>
    <t>CORPORACION SOCIAL, EDUCATIVA Y PRODUCTIVA DEL PACIFICO Y COLOMBIA EDUCANDO AL NIÑO POR LA PAZ DE COLOMBIA</t>
  </si>
  <si>
    <t>ASOCIACIÓN SOL NACIENTE BOSA</t>
  </si>
  <si>
    <t>FUNDACIÓN SOCIAL BIENESTAR POR COLOMBIA</t>
  </si>
  <si>
    <t>FUNDACIÓN CREER INICIATIVA DESARROLLO Y ESPERANZA</t>
  </si>
  <si>
    <t>FUNDACIÓN VISIÓN TRANSFORMADORA</t>
  </si>
  <si>
    <t>FUNDACION SEMILLAS PARA LA PAZ</t>
  </si>
  <si>
    <t>CORPORACIÓN HUMANIDAD ALIMENTACION NUTRICION DESARROLLO SOCIAL CORPOHANDS</t>
  </si>
  <si>
    <t>ASOCIACIÓN DE PADRES DE FAMILIA CONSTRUYENDO FUTURO PARA LA VIDA</t>
  </si>
  <si>
    <t>FUNDACION DE PROGRAMAS SOCIALES COMUNITARIOS</t>
  </si>
  <si>
    <t>FUNDACION AMIGOS CONSTRUYENDO SUEÑOS</t>
  </si>
  <si>
    <t>ASOCIACIÓN DE MADRES COMUNITARIAS MUJERES LUCHADORAS JEIUU AYAATATNU</t>
  </si>
  <si>
    <t>FUNDACION MULTIACTIVA NUESTRA SEÑORA DEL CARMEN</t>
  </si>
  <si>
    <t>FUNDACION FORMANDO VIDAS PARA UN MAÑANA</t>
  </si>
  <si>
    <t>CORPORACIÓN PAZCIFÍCATE</t>
  </si>
  <si>
    <t>ASOCIACIÓN SOCIAL DE RESILENCIA CON IMPACTO INTEGRAL EN FAMILIA Y COMUNIDADES</t>
  </si>
  <si>
    <t>FUNDACIÓN PEQUEÑOS SUEÑOS</t>
  </si>
  <si>
    <t>FUNDACION LAFAYETTE</t>
  </si>
  <si>
    <t>FUNDACIÓN CHOCO ALEGRÍA Y VIDA</t>
  </si>
  <si>
    <t>CORPORACION CREER MAS</t>
  </si>
  <si>
    <t>FUNDACIÓN BELÉN AMOR DE VIDA</t>
  </si>
  <si>
    <t>FUNDACION STERLING DEL CARIBE</t>
  </si>
  <si>
    <t>FUNDACIÓN CASAS AMIGAS DE LA INFANCIA LA FAMILIA Y LA COMUNIDAD</t>
  </si>
  <si>
    <t>CORPORACION SUMANDO SONRISAS</t>
  </si>
  <si>
    <t>FUNDACION LA TIA CLOE</t>
  </si>
  <si>
    <t>FUNDACIÓN HUELLAS DE AMOR</t>
  </si>
  <si>
    <t>FUNDACIÓN SEMILLEROS DE AMOR Y ESPERANZA</t>
  </si>
  <si>
    <t>FUNDACION RECONSTRUYENDO VIDAS CON TRINO D</t>
  </si>
  <si>
    <t>FUNDACIÓN SONDER</t>
  </si>
  <si>
    <t>ASOCIACIÓN DE MADRES COMUNITARIAS GRANDES SOÑADORES</t>
  </si>
  <si>
    <t>FUNDACIÓN SEMILLAS DE DIOS</t>
  </si>
  <si>
    <t>FUNDACIÓN CORAZON DE FE</t>
  </si>
  <si>
    <t>CORPORACIÓN UNIDOS POR LA INFANCIA, LA ADOLESCENCIA Y LAS FAMILIAS DE COLOMBIA</t>
  </si>
  <si>
    <t>FUNDACIÓN ALTRUISTA MERAKI</t>
  </si>
  <si>
    <t>FUNDACION MUJERES DE PAZ</t>
  </si>
  <si>
    <t>FUNDACION CAMINEMOS UNIDOS DE LAS MANOS POR LA PAZ</t>
  </si>
  <si>
    <t>CORPORACION OFIR</t>
  </si>
  <si>
    <t>CORPORACION RENACER DEL VALLE</t>
  </si>
  <si>
    <t>FUNDACIÓN HUMANISTA</t>
  </si>
  <si>
    <t>FUNDACIÓN SOÑANDO PARA EL FUTURO</t>
  </si>
  <si>
    <t>ASOCIACIÓN VISIONARIOS</t>
  </si>
  <si>
    <t>FUNDACION MULTIACTIVA MIS SUEÑOS</t>
  </si>
  <si>
    <t>FUNDACION CONSTRUYENDO INFANCIA</t>
  </si>
  <si>
    <t>FUNDACIÓN MILAGROSISTA CON SENTIDO SOCIAL</t>
  </si>
  <si>
    <t xml:space="preserve">ASOCIACIÓN DE HOGARES COMUNITARIOS AGRUPADOS DESPERTAR INFANTIL DEL MUNICIPIO DE PAILITAS </t>
  </si>
  <si>
    <t>ASOCIACIÓN DE PADRES USUARIOS DE LOS HOGARES DE BIENESTAR LOS SUPERAMIGOS</t>
  </si>
  <si>
    <t xml:space="preserve">FUNDACIÓN CONSTRUYENDO UN NUEVO FUTURO </t>
  </si>
  <si>
    <t xml:space="preserve">FUNDACIÓN SOCIAL CASTILLO SAN LUCAS </t>
  </si>
  <si>
    <t xml:space="preserve">FUNDACIÓN MANOS UNIDAS CONSTRUYENDO PAIS </t>
  </si>
  <si>
    <t xml:space="preserve">ASOCIACIÓN DE HOGARES COMUNITARIOS SECTOR HOSPITAL TRADICIONAL </t>
  </si>
  <si>
    <t xml:space="preserve">FUNDACIÓN SANTIAGO DE TOLU </t>
  </si>
  <si>
    <t xml:space="preserve">ASOCIACIÓN CRISTIANA DE JOVENES DE BOGOTA Y CUNDINAMARCA </t>
  </si>
  <si>
    <t xml:space="preserve">ASOCIACIÓN DE PADRES USUARIOS, OTRAS MODALIDADES DE ATENCIÓN A LA PRIMERA INFANCIA Y MADRES COMUNITARIAS EL DERECHO DEL NIÑO </t>
  </si>
  <si>
    <t xml:space="preserve">CORPORACIÓN INFANTIL NENELANDIA </t>
  </si>
  <si>
    <t xml:space="preserve">ASOCIACIÓN DE PADRES USUARIOS DE HOGARES BIENESTAR DEL BARRIO VILLA HERMOSA </t>
  </si>
  <si>
    <t xml:space="preserve">ASOCIACIÓN DE PADRES DE FAMILIA ALBANIA </t>
  </si>
  <si>
    <t xml:space="preserve">ASOCIACIÓN DE PADRES Y VECINOS DEL HOGAR INFANTIL ORO VERDE </t>
  </si>
  <si>
    <t xml:space="preserve">ASOCIACIÓN DE PADRES DE HOGARES COMUNITARIOS DE BIENESTAR LA UNIÓN </t>
  </si>
  <si>
    <t xml:space="preserve">FUNDACIÓN PARA EL DESARROLLO SOCIAL Y EMPRESARIAL PASTO </t>
  </si>
  <si>
    <t xml:space="preserve">ASOCIACIÓN DE PADRES DE HOGARES DE BIENESTAR 12 DE OCTUBRE </t>
  </si>
  <si>
    <t>ASOCIACIÓN  DE PADRES DE FAMILIA Y VECINOS HOGAR INFANTIL BELENCITO</t>
  </si>
  <si>
    <t>ASOCIACIÓN DE PADRES DE FAMILIA Y VECINOS DEL HOGAR INFANTIL DE BELEN DE LOS ANDAQUÍES</t>
  </si>
  <si>
    <t>HOGAR INFANTIL MALHABAR</t>
  </si>
  <si>
    <t>FUNDACIÓN MONTESIÓN DE MARIA FUMS</t>
  </si>
  <si>
    <t>CORPORACIÓN IMAGINA TU MUNDO</t>
  </si>
  <si>
    <t>FUNDACIÓN DESARROLLO Y VIDA</t>
  </si>
  <si>
    <t>CORPORACIÓN POPULAR PARA EL DESARROLLO SOCIAL DEL ATLANTICO CORPODESA</t>
  </si>
  <si>
    <t>FUNDACIÓN OASIS DE AMOR</t>
  </si>
  <si>
    <t>ASOCIACIÓN DE PADRES DE FAMILIA DEL HOGAR INFANTIL COLMENITA DEL MUNICIPIO DE IBAGUE DEPARTAMENTO DEL TOLIMA</t>
  </si>
  <si>
    <t>ASOCIACIÓN DE PADRES DE FAMILIA DEL HOGAR INFANTIL VECINAL MUNDO INFANTIL</t>
  </si>
  <si>
    <t>FUNDACIÓN MI PEQUEÑO MUNDO</t>
  </si>
  <si>
    <t>HOGAR INFANTIL PABLO VI</t>
  </si>
  <si>
    <t>ASOCIACIÓN PARA EL DESARROLLO DE LA INFANCIA LA FAMILIA Y LA COMUNIDAD</t>
  </si>
  <si>
    <t>ASOCIACIÓN DE PADRES DE FAMILIA DE LOS HOGARES COMUNITARIOS DE BIENESTAR LA INDEPENDENCIA</t>
  </si>
  <si>
    <t>ASOCIACIÓN DE PADRES DE FAMILIA HOGAR INFANTIL DUENDECILLOS DEL MUNICIPIO DE IBAGUÉ DEPARTAMENTO DEL TOLIMA</t>
  </si>
  <si>
    <t>ASOCIACIÓN DE PADRES DE HOGARES COMUNITARIOS DE BIENESTAR GUAMALITO</t>
  </si>
  <si>
    <t>ASOCIACIÓN DE PADRES DE HOGARES COMUNITARIOS DE BIENESTAR BELLAVISTA</t>
  </si>
  <si>
    <t>ASOCIACIÓN DE PADRES DE FAMILIA Y VECINOS HOGAR INFANTIL PUERTO RICO</t>
  </si>
  <si>
    <t>ASOCIACIÓN DE PADRES DE HOGARES COMUNITARIOS DE BIENESTAR DOCE DE OCTUBRE</t>
  </si>
  <si>
    <t>ASOCIACIÓN DE HOGARES DE BIENESTAR MARROQUIN II SUR C</t>
  </si>
  <si>
    <t>ASOCIACIÓN DE HOGARES COMUNITARIOS FAMI EL PASO</t>
  </si>
  <si>
    <t>ASOCIACIÓN DE PADRES DE FAMILIA DEL HOGAR INFANTIL LOS MUISCAS DE TUNJA</t>
  </si>
  <si>
    <t>ASOCIACIÓN DE HOMBRES DE MI TIERRA</t>
  </si>
  <si>
    <t>ASOCIACIÓN DE PADRES DE FAMILIA HOGARES DE BIENESTAR DE CHIQUICHOQUI</t>
  </si>
  <si>
    <t>ASOCIACIÓN HOGARES DE BIENESTAR LA PEDREGOZA</t>
  </si>
  <si>
    <t>COOPERATIVA DE CONSUMO Y DESARROLLO SOCIAL DE MADRES COMUNITARIAS DE CORDOBA COOMADECOR</t>
  </si>
  <si>
    <t>ASOCIACIÓN DE AGENTES EDUCATIVOS ACOMPAÑAME A CRECER</t>
  </si>
  <si>
    <t>FUNDACIÓN AIRES DEL CARIBE</t>
  </si>
  <si>
    <t>ASOCIACIÓN DE HOGARES COMUNITARIOS MIXTA MANDINGUILLA</t>
  </si>
  <si>
    <t>ASOCIACIÓN DE PADRES DE FAMILIA DE LOS HOGARES COMUNITARIOS DE BIENESTAR VEREDA LOS NARANJOS</t>
  </si>
  <si>
    <t>CORPORACION PARA LA FORMACION DIVULGACION Y EDUCACION EN LA FE DE LA DIOCESIS DE QUIBDÓ</t>
  </si>
  <si>
    <t>CORPORACION PROGRESANDO SIN FRONTERAS - CORPROSINFRO</t>
  </si>
  <si>
    <t>FUNDACIÓN CARVAJAL</t>
  </si>
  <si>
    <t>FUNDACIÓN SOCIAL Y EDUCATIVA WESLEYANA NORTE</t>
  </si>
  <si>
    <t>ASOCIACIÓN DE HOGARES COMUNITARIOS SECTOR BARRIO ARRIBA DE CHIMICHAGUA TRADICIONAL</t>
  </si>
  <si>
    <t>ASOCIACIÓN DE PADRES DE FAMILIA DEL HOGAR INFANTIL GALAPA</t>
  </si>
  <si>
    <t>ASOCIACIÓN DE PADRES DE FAMILIA DE LOS NIÑOS USUARIOS DEL HOGAR INFANTIL PICARDIAS</t>
  </si>
  <si>
    <t>ASOCIACIÓN DE PADRES DE HOGARES COMUNITARIOS DE BIENESTAR PRIMERO DE MAYO</t>
  </si>
  <si>
    <t>ASOCIACIÓN DE PADRES DE FAMILIA DE LOS HOGARES DE BIENESTAR SECTOR COMUNAL 7 ABRIL</t>
  </si>
  <si>
    <t>ASOCIACIÓN ACCIÓN SOCIAL FAC NUESTRA SEÑORA DE LORETO SECCIONAL RIONEGRO</t>
  </si>
  <si>
    <t>ASOCIACIÓN DE PADRES DE FAMILIA DE HOGARES DE BIENESTAR BARRIO LA CANDELARIA</t>
  </si>
  <si>
    <t>ASOCIACIÓN DE PADRES DE FAMILIA DE LOS HOGARES COMUNITARIOS DE BIENESTAR DE LA VEREDA LA TOMA</t>
  </si>
  <si>
    <t>FUNDACIÓN POR UN MUNDO NUEVO PARA LA PROTECCIÓN DE LOS NIÑOS, NIÑAS, LOS JOVENES, LAS JOVENES, LA MUJER Y LA FAMILIA</t>
  </si>
  <si>
    <t>ASOCIACIÓN DE PADRES DE HOGARES DE BIENESTAR ABREGO PROGRAMA FAMI</t>
  </si>
  <si>
    <t>ASOCIACIÓN DE PADRES DE FAMILIA HOGAR INFANTIL COMUNITARIO LAS GAVIOTAS</t>
  </si>
  <si>
    <t>ASOCIACIÓN DE PADRES DE HOGARES COMUNITARIOS DE BIENESTAR BARRIO LOS OLIVOS</t>
  </si>
  <si>
    <t>ASOCIACIÓN DE PADRES DE FAMILIA DEL HOGAR INFANTIL FLORENCIA</t>
  </si>
  <si>
    <t>ASOCIACIÓN DE PADRES DE FAMILIA DEL HOGAR INFANTIL LA MACARENA</t>
  </si>
  <si>
    <t>ASOCIACIÓN DE PADRES DE FAMILIA DE LOS HOGARES DE BIENESTAR DEL BARRIO EL CABRERO</t>
  </si>
  <si>
    <t>ASOCIACIÓN DE PADRES DE FAMILIA CDI SANTA RITA</t>
  </si>
  <si>
    <t>ASOCIACIÓN DE OBRAS SOCIALES DEL BOSQUE</t>
  </si>
  <si>
    <t>ASOCIACIÓN DE PADRES DE FAMILIA DE LOS HOGARES BIEESTAR MALAMBO BELLAVISTA II ETAPA LOS COMUNEROS</t>
  </si>
  <si>
    <t>JARDIN INFANTIL JOHN F. KENNEDY DE BUCARAMANGA</t>
  </si>
  <si>
    <t>ASOCIACIÓN DE PADRES DE FAMILIA HCB DEL MUNICIPIO DE SUCRE</t>
  </si>
  <si>
    <t>CORPORACIÓN POR EL DESARROLLO SOSTENIBLE SOMOS COLOMBIA</t>
  </si>
  <si>
    <t>FUNDACIÓN NIÑOS ALEGRES FUNDALEGRES</t>
  </si>
  <si>
    <t>HOGAR INFANTIL MIS AÑOS DE FANTASIA</t>
  </si>
  <si>
    <t>EAS</t>
  </si>
  <si>
    <t>Valor invitación</t>
  </si>
  <si>
    <t>Tiempo ejecución (meses)</t>
  </si>
  <si>
    <t>No.</t>
  </si>
  <si>
    <t>Valor en SMMLV</t>
  </si>
  <si>
    <t>Unión Temporal / Consorcio</t>
  </si>
  <si>
    <t>Luego de la validación de los criterios de cumplimiento certifico que:</t>
  </si>
  <si>
    <t>% Contrapartida</t>
  </si>
  <si>
    <t>Mínima</t>
  </si>
  <si>
    <t>Adicional</t>
  </si>
  <si>
    <t>Total</t>
  </si>
  <si>
    <t xml:space="preserve">Nombre  Representante legal </t>
  </si>
  <si>
    <t>Dirección comercial</t>
  </si>
  <si>
    <t>Teléfono y Fax</t>
  </si>
  <si>
    <t>Domicilio Legal</t>
  </si>
  <si>
    <t>Correo electrónico</t>
  </si>
  <si>
    <t>Tipo de Oferente:</t>
  </si>
  <si>
    <t>OFERENTE</t>
  </si>
  <si>
    <t>Singular</t>
  </si>
  <si>
    <t xml:space="preserve">Tenga en cuenta que el porcentaje de la Contrapartida total </t>
  </si>
  <si>
    <t xml:space="preserve">que es igual a </t>
  </si>
  <si>
    <t>Recuerde adjuntar el documento declaración juramentada</t>
  </si>
  <si>
    <t>En esta sección se responderá a la pregunta (Si o No); en caso de seleccionar "Si", el oferente deberá 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</si>
  <si>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Adjuntar  copia de la certificación expedida por la persona natural, representante legal de la persona jurídica o el revisor fiscal, que tiene vinculadas personas con discapacidad y la certificación del  Ministerio de Trabajo, la cual debe estar vigente al momento de la presentación de la manifestación de interés.</t>
  </si>
  <si>
    <t>Plural</t>
  </si>
  <si>
    <t>CAPACIDAD RESIDUAL</t>
  </si>
  <si>
    <t>Terminado</t>
  </si>
  <si>
    <t>Asunto: Manifestación de interés No</t>
  </si>
  <si>
    <t>Fecha Personería Juridica (dd/mm/aaaa)</t>
  </si>
  <si>
    <t>Fecha inicio Contrato más antiguo con el SNBF (dd/mm/aaaa)</t>
  </si>
  <si>
    <t>VÍNCULOS</t>
  </si>
  <si>
    <t>Datos básicos del contrato relacionado con la Manifestación de interés del Asunto</t>
  </si>
  <si>
    <t>DOCUMENTO EN REVISIÓN</t>
  </si>
  <si>
    <t>FECH A PENDIENTE</t>
  </si>
  <si>
    <t>Página 1 de 3</t>
  </si>
  <si>
    <r>
      <rPr>
        <i/>
        <sz val="9"/>
        <color theme="1"/>
        <rFont val="Calibri"/>
        <family val="2"/>
        <scheme val="minor"/>
      </rPr>
      <t xml:space="preserve">Recuerde que debe adjuntar en archivo PDF copia de la Resolución nombrado así: </t>
    </r>
    <r>
      <rPr>
        <i/>
        <u/>
        <sz val="9"/>
        <color theme="1"/>
        <rFont val="Calibri"/>
        <family val="2"/>
        <scheme val="minor"/>
      </rPr>
      <t>Resolución Discapacidad MinTrabajo - "EAS"</t>
    </r>
    <r>
      <rPr>
        <i/>
        <sz val="9"/>
        <color theme="1"/>
        <rFont val="Calibri"/>
        <family val="2"/>
        <scheme val="minor"/>
      </rPr>
      <t>; en donde "EAS" debe ser el nombre del Oferente.</t>
    </r>
  </si>
  <si>
    <t xml:space="preserve"> </t>
  </si>
  <si>
    <t>Fecha  Inicio (dd/mm/aaaa)</t>
  </si>
  <si>
    <t>Fecha  terminación (dd/mm/aaaa)</t>
  </si>
  <si>
    <t>Experiencia Registrada para habilitación en banco</t>
  </si>
  <si>
    <t xml:space="preserve">
Adjuntar declaración juramentada en la cual se relacionan los contratos en ejecución, para poder efectuar la verificación.
 </t>
  </si>
  <si>
    <t>Adjuntar  todos los soportes y declaraciones juramentadas solicitadas por la entidad.</t>
  </si>
  <si>
    <t>Si/No=na</t>
  </si>
  <si>
    <t>No Aplica</t>
  </si>
  <si>
    <t>Verificar los requisitos del “Componente ambientes educativos y protectores” en el Manual operativo que corresponda al servicio a contratarse.</t>
  </si>
  <si>
    <t>Verificar el estándar 30 del Manual operativo que corresponda al servicio a contratarse.</t>
  </si>
  <si>
    <t xml:space="preserve">MANIFESTACIÓN DE INTERÉS PARA LA SELECCIÓN DE OFERENTES EN CONTRATOS DE APORTE DE SERVICIOS 
DE ATENCIÓN A LA PRIMERA INFANCIA  </t>
  </si>
  <si>
    <t>En esta sección se registrará  la información que corresponde a la Experiencia del Oferente y deberá adjuntar la declaración juramentada suscrita por el representante legal, en la cual relacione los contratos ejecutados y terminados con el sector público y privado.</t>
  </si>
  <si>
    <t>En esta sección se registrará  la información que corresponde a la Experiencia del Oferente de los contratos que se encuentren en ejecución. Este requisito se verificará a través de una declaración juramentada suscrita por el representante legal, en la cual reporte los contratos que se encuentren en ejecución con el ICBF.</t>
  </si>
  <si>
    <t>Consultar manual operativo</t>
  </si>
  <si>
    <t>Consultar maunal operativo</t>
  </si>
  <si>
    <t xml:space="preserve">Así mismo, bajo la gravedad de Juramento, el suscrito declara que:
1. Tengo poder o representación legal para firmar y presentar la manifestación de interés.
2. Esta aceptación de manifestación de interés, compromete totalmente a la persona jurídica que legalmente represento.
3. He estudiado cuidadosamente los documentos que hacen parte del proceso de la invitación a manifestar interés según el Asunto, renunciando así a cualquier reclamación por desconocimiento o errónea interpretación de los mismos.
4. He revisado, leído detenidamente las condiciones de la  Invitación  a Manifestar intereses según el Asunto por lo que  manifiesto que he entendido y las he aceptado por ello expreso que no  continente ningún error u omisión. 
5. La entidad que represento no está incurso en causal alguna de  liquidación o disolución. 
6. Reconozco la responsabilidad que me concierne en el sentido de conocer todas las características y especificaciones de la prestación del servicio.  Me obligo en el evento de resultar seleccionado para contratar con su regional a asumir y garantizar todas las condiciones requeridas para la prestación del servicio contempladas en el invitación del asunto.
7. Manifiesto que la información suministrada es veraz y no fija condiciones artificiales con el propósito de ser seleccionado.
8. Acepto y autorizo al ICBF para que verifique la información aportada con esta aceptación de manifestación de interés. 
9. Acepto que la presentación de requisitos para ser seleccionado no genera para el ICBF la obligación alguna de suscribir contrato. 
10. Acepto y autorizo al ICBF  envié información y notificaciones por el correo electrónico que se señala al final del documento. 
11. Manifiesto y declaro que nuestra aceptación de manifestación de interés no contienen ningún tipo de información confidencial o privada de acuerdo a  la Ley Colombiana y en consecuencia, consideramos que el ICBF se encuentra facultado para revelar dicha información sin reserva alguna, a partir de la fecha de cierre del proceso de manifestación de interese, a sus funcionarios, a los demás participantes en el proceso.
12. Declaro que la información aquí suministrada es auténtica, veraz, completa, exacta, actualizada y legalmente obtenida. Por lo anterior, cualquier error en la información suministrada será de mi única y exclusiva responsabilidad, asumiéndola por los daños y perjuicios que pudiera ocasionar, como consecuencia de entregar o aportar información falsa, incompleta o inexacta, lo que exonera al ICBF de su responsabilidad ante cualquier operador o usuario final, en consecuencia, me someto a las responsabilidades administrativas y/o penales que la legislación colombiana tenga previstas para el efecto y que se deriven de cualquier reticencia o ausencia de integridad o de veracidad de la información. Declaro que he leído cuidadosamente el contenido de los documentos  y haberlo comprendido a cabalidad, razón por la cual entiendo sus alcances, sus implicaciones y autorizo el uso de mi información para los fines mencionados.
 </t>
  </si>
  <si>
    <t>En esta sección se registrará el cumplimento o no del criterio de Mínimo a contar con el talento humano básico por  cada una de las modalidades del servicio y al seleccionar "Si" en la casilla Cumple, usted como Representante legal de la EAS está declarando bajo gravedad de juramento el cumplimento de este requisito.</t>
  </si>
  <si>
    <t>En esta sección se registrará el cumplimento o no del criterio de Mínimos  a contar con la infraestructura básica para la prestación de servicio por cada  una de las  modalidades del servicio y al seleccionar "Si" en la casilla Cumple, usted como Representante legal de la EAS está declarando bajo gravedad de juramento el cumplimento de este requisito. Este criterio no aplica para la contratación de serviciosasociados a Desarrollo Infantil en Establecimientos de Reclusión – DIER; en este caso, seleccionar N/A.</t>
  </si>
  <si>
    <t>NIT (Sin dígito de verificación):</t>
  </si>
  <si>
    <t>DP_Asunto_ManifestacionInteres_No</t>
  </si>
  <si>
    <t>100%</t>
  </si>
  <si>
    <t>ICBF</t>
  </si>
  <si>
    <t>ENTIDAD_CONTRATANTE</t>
  </si>
  <si>
    <t>SECTOR_2</t>
  </si>
  <si>
    <t>CONTRAPARTIDA ADICIONAL Y VALOR TÉCNICO AGREGADO</t>
  </si>
  <si>
    <t>CONTRAPARTIDA ADICIONAL</t>
  </si>
  <si>
    <t>Nota: Favor tener presente que este porcentaje es adicional al porcentaje mínimo requerido en el BNOPI, el cual es del 2%; es decir, el valor que se ingrese se sumará a ese 2% para la Contrapartida.</t>
  </si>
  <si>
    <t>VALOR TÉCNICO AGREGADO - VTA</t>
  </si>
  <si>
    <t>% Ofertado</t>
  </si>
  <si>
    <t>Nota: El porcentaje ofertado se debe encontrar entre el 2% y el 5%</t>
  </si>
  <si>
    <t>Como oferente usted podrá ofrecer contrapartida adicional y valor técnico agregado. Tenga presente que el  porcentaje que  ofrezca de forma adicional  en contrapartida  se tendrá en cuenta para la calificación del Criterio de Contrapartida y el valor que ofrezca en Valor Técnico Agregado se tendrá en cuenta para el criterio de Desempate en caso de presentarse.</t>
  </si>
  <si>
    <t>VALOR TÉCNICO AGREGADO</t>
  </si>
  <si>
    <t>PRESTAR EL SERVICIO DE EDUCACION INICIAL EN EL MARCO DE LA ATENCION INTEGRAL A MUJERES GESTANTES, NIÑAS Y NIÑOS MENORES DE 5 AÑOS,O HASTA A SU INGRESO AL GRADO TRANSICION DE CONFORMIDAD CON EL MANUAL OPERATIVO DE LA MODALIDAD Y LAS DIRECTRICES ESTABLECIDAS POR EL ICBF, EN ARMONIA CON LAS POLITICAS DE ESTADO PARA EL DESARROLLO INTEGRAL DE LA PRIMERA INFANCIA DE CERO A SIEMPRE EN EL SERVICIO DESARROLLO INFANTIL EN MEDIO FAMILIAR.</t>
  </si>
  <si>
    <t>PRESTAR EL SERVICIO DE ATENCION, EDUCACION INCIAL Y CUIDADO A NIÑOS Y NIÑAS MENORES DE 5 AÑOS, O HASTA SU INGRESO AL GRADO DE TRANSICION, A MUJERES GESTANTES Y MADRES EN EL PERIODO DE LACTANCIA, SEGUIMIENTOS NUTRICIONALES, FORTALECIMIENTO DE LA FAMILIA Y EL ESTADO NUTRICIONAL  CON EL FIN DE PROMOVER EL DESARROLLO INTEGRAL DE LA PRIMERA INFANCIA CON CALIDAD, DE CONFORMIDAD CON LOS LINEAMIENTOS, MANUAL OPERATIVO, LAS DIRECTRICES, PARAMETROS Y ESTANDARES ESTABLECIDOS POR EL ICBF, EN EL MARCO DE LA ESTRATEGIA DE ATENCION INTEGRAL "DE CERO A SIEMPRE".</t>
  </si>
  <si>
    <t>PRESTAR EL SERVICIO DE ATENCION A NIÑOS Y NIÑAS MENORES DE 5 AÑOS O HASTA SU INGRESO AL GRADO DE TRANSICION, CON EL FIN DE PROMOVER EL DESARROLLO INTEGRAL  DE LA PRIMERA INFANCIA, EN EL COMPONENTE SALUD Y NUTRICION CON CALIDAD, DE CONFORMIDAD CON EL LINEAMIENTO, EL MANUAL OPERATIVO Y LAS DIRECTRICES ESTABLECIDAS POR EL ICBF EN EL MARCO  DE LA POLITICA DE ESTADO PARA EL DESARROLLO INTEGRAL DE LA PRIMERA INFANCIA  "DE CERO A SIEMPRE", EN EL SERVICIO CENTRO DE DESARROLLO  INFANTIL EN MEDIO FAMILIAR.</t>
  </si>
  <si>
    <t xml:space="preserve">PRESTAR EL SERVICIO DE ATENCION A NIÑOS Y  NIÑAS MENORES DE 5 AÑOS O HASTA SU INGRESO AL GRADO DE TRANSICION, CON EL FIN DE PROMOVER EL DESARROLLO INTEGRAL DE LA PRIMERA INFANCIA , EN EL COMPONENTE SALUD Y N UTRICION, CON CALIDAD DE CONFORMIDAD CON EL LINEAMIENTO, EL  MANUAL OPERATIVO Y LAS DIRECTRICES ESTABLECIDAS POR EL ICBF, EN EL MARCO DE LA POLITICA DE ESTADO PARA EL DESARROLLO INTEGRAL DE LA PRIMERA INFANCIA "DE CERO A SIEMPRE", EN EL SERVICIO CENTRO DE DESARROLLO INFALTIL EN MEDIO FAMILIAR. </t>
  </si>
  <si>
    <t>JOSE RAFAEL VEGA ARIZA</t>
  </si>
  <si>
    <t>CALLE 26 # 18-30 SIMON BOLIVAR</t>
  </si>
  <si>
    <t>CALLE 7A # 14-90 SAN CARLOS</t>
  </si>
  <si>
    <t>aspomujeres@hotmail.com</t>
  </si>
  <si>
    <t>PRESTAR EL SERVICIO DE EDUCACION INICIAL EN EL MARCO DE LA ATENCION INTEGRAL A MUJERES GESTANTES, NIÑAS Y NIÑOS MENORES DE 5 AÑOS, O HASTA SU INGRESO AL GRADO DE TRANSICION, DE CONFORMIDAD CON EL MANUAL OPERATIVO DE LA MODALIDAD Y LAS DIRECTRICES ESTABLECIDAS POR EL ICBF, EN ARMONIA CON LA POLITICA DE ESTADO PARA EL DESARROLLO INTEGRAL DE LA PRIMERA INFANCIA "DE CERO A SIEMPRE", EN EL SERVICIO DESARROLLO INFANTIL EN MEDIO FAMILIAR.</t>
  </si>
  <si>
    <t>PRESTAR EL SERVICIO DE DESARROLLO INFANTIL EN MEDIO FAMILIAR-DIMF-DE CONFORMIDAD CON EL MANUAL OPERATIVO DE LA MODALIDAD FAMILIAR Y LAS DIRECTRICES ESTABLECIDAS POR EL ICBF, EN ARMONIA CON LA POLITICA DE ESTADO PARA EL DESARROLLO INTEGRAL DE LA PRIMERA INFANCIA DE CERO A SIEMPRE.</t>
  </si>
  <si>
    <t>PRESTAR SERVICIO DE ATENCION EDUCACION INICIAL, CUIDADO Y NUTRICION EN EL MARCO DE ATENCION INTEGRAL A MUJERES GESTANTES, NÑOS Y NIÑAS MENORES DE 5 AÑOS O HASTA SU INGRESO AL GRADO DE TRANSICION CON ESTRATEGIAS Y ACCIONES PERTINENTES OPORTUNAS Y DE CALIDAD DESDE LA INTERCULTURAL RESPONDIENDO A LAS CARACTERISTICAS PROPIAS DE LOS TERRITORIOS Y COMUNIDADES DE CONFORMIDAD CON LOS MANUALES OPERATIVOS DE LAS MODALIDADES Y LAS DIRECTRICES ESTABLECIDAS POR EL ICBF EN ARMONIA CON LA POLITICA DE ESTADO PARA EL DESARROLLO INTEGRAL DE LA PRIMERA INFANCIA DE "CERO A SIEMPRE"EN LOS SERVICIOS DE LA MODALIDAD PROPIA E INTERCULTURAL.</t>
  </si>
  <si>
    <t>INSTITUTO COLOMBIANO DE BIENESTAR FAMILIAR</t>
  </si>
  <si>
    <t>175-2016</t>
  </si>
  <si>
    <t>298-2016</t>
  </si>
  <si>
    <t>404-2016</t>
  </si>
  <si>
    <t>469-2016</t>
  </si>
  <si>
    <t>356-2017</t>
  </si>
  <si>
    <t>107-2019</t>
  </si>
  <si>
    <t>225-2018</t>
  </si>
  <si>
    <t>226-2018</t>
  </si>
  <si>
    <t>111-2019</t>
  </si>
  <si>
    <t>260-2019</t>
  </si>
  <si>
    <t>JARDIN INFANTIL LUCESITAS</t>
  </si>
  <si>
    <t>001-2013</t>
  </si>
  <si>
    <t>ATENCIÓN A NIÑOS NIÑAS DE 0 A 5 AÑOS Y ACOMPAÑAMIENTO A LAS FAMILIAS Y/O CUIDADORES, ORIENTADO EL TRABAJO HACIA EL FORTALECIMIENTO DE SU ROL DE CRIANZA, CUIDADO Y EDUCACIÓN E LOS NIÑOS Y NIÑAS DE LA INSTITUCIÓN.</t>
  </si>
  <si>
    <t>002-2014</t>
  </si>
  <si>
    <t>003-2015</t>
  </si>
  <si>
    <t>RESGUARDO ARHUACO DE LA SIERRA</t>
  </si>
  <si>
    <t>090-2014</t>
  </si>
  <si>
    <t>EJECUTO ACTIVIDADES DENTRO DE LOS COMPONENTES  DE SALUD Y NUTRICIÓN Y COMPONENTE EN EL PROCESO PEDAGÓGICO  Y EDUCATIVO PARA LA ATENCIÓN  DE LOS NIÑOS, NIÑAS DE PRIMERA INFANCIA DE 0 A 5 AÑOS Y ACOMPAÑMIENTO A LAS FAMILIAS Y/O CUIDADORES, ORIENTANDO EL TRABAJO HACIA EL FORTALECIMIENTO DE SU ROL DE CRIANZA CUIDADO Y EDUCACIÓN DE LOS NIÑOS Y NIÑAS DE NUESTRO RESGUARDO INVOLUCRADO EN TODAS LAS ACCIONES LAS DIFERENTES COMUNIDAES ENTRE ELLAS: GUN ARAWUN, IZRWA, UMURIWA Y SEYKURIN</t>
  </si>
  <si>
    <t>000156-2013</t>
  </si>
  <si>
    <t>FORTALECIMIENTO E INTEGRACIÓN ARMÓNICA DE LAS FAMILIAS INDIGENAS, DANDO A CONOCER SUS DERECHOS Y LA PROTECCIÓN DE LOS MISMOS, PRIORIZANDO LA ATENCIÓN A NIÑOS DE 0 A 5 AÑOS EN PRIMERA INFANCIA Y RECUPERACIÓN NUTICIONAL</t>
  </si>
  <si>
    <t>2000-443-2020</t>
  </si>
  <si>
    <t>BRINDAR ATENCIÓN ESPECIALIZADA A LOS NIÑOS, LAS NIÑAS Y ADOLESCENTES QUE TIENEN UN PROCESO ADMINISTRTIVO DE RESTABLECIMIENTO DE DERECHOS ABIERTO A SU FAVOR, EN LA MODALIDAD INTERVENCIÓN DE APOYO - APOYO PSICOSOCIA, DE ACUERDO CON LOS LINEAMIENTOS VIGENTES Y EL MODELO DE ENFOQUE DIFERENCIAL EXPEDIDOS POR EL ICBF</t>
  </si>
  <si>
    <t>Prestar los servicios de educación inicial en el marco de la atención integral en la Modalidad Propia e
Intercultural para grupos étnicos y comunidades rurales y rurales dispersas, respondiendo a las
características propias de los territorios y comunidades, de conformidad con el Manual Operativo de la
Modalidad Propia e Intercultural, el Lineamiento Técnico para la Atención a la Primera Infancia y las
directrices establecidas por el ICBF, en armonía con la Política de Estado para el Desarrollo Integral de
la Primera Infancia de Cero a Siempre.</t>
  </si>
  <si>
    <t>2021-44-44001512020</t>
  </si>
</sst>
</file>

<file path=xl/styles.xml><?xml version="1.0" encoding="utf-8"?>
<styleSheet xmlns="http://schemas.openxmlformats.org/spreadsheetml/2006/main" xmlns:mc="http://schemas.openxmlformats.org/markup-compatibility/2006" xmlns:x14ac="http://schemas.microsoft.com/office/spreadsheetml/2009/9/ac" mc:Ignorable="x14ac">
  <numFmts count="7">
    <numFmt numFmtId="164" formatCode="_-* #,##0\ &quot;€&quot;_-;\-* #,##0\ &quot;€&quot;_-;_-* &quot;-&quot;\ &quot;€&quot;_-;_-@_-"/>
    <numFmt numFmtId="165" formatCode="d/mm/yyyy;@"/>
    <numFmt numFmtId="166" formatCode="#,##0.0"/>
    <numFmt numFmtId="167" formatCode="[$$-240A]\ #,##0;\-[$$-240A]\ #,##0"/>
    <numFmt numFmtId="168" formatCode="[$$-240A]\ #,##0"/>
    <numFmt numFmtId="169" formatCode="0.0"/>
    <numFmt numFmtId="170" formatCode="0.0%"/>
  </numFmts>
  <fonts count="31" x14ac:knownFonts="1">
    <font>
      <sz val="11"/>
      <color theme="1"/>
      <name val="Calibri"/>
      <family val="2"/>
      <scheme val="minor"/>
    </font>
    <font>
      <sz val="11"/>
      <color theme="1"/>
      <name val="Calibri"/>
      <family val="2"/>
      <scheme val="minor"/>
    </font>
    <font>
      <i/>
      <sz val="10"/>
      <color theme="1"/>
      <name val="Calibri"/>
      <family val="2"/>
      <scheme val="minor"/>
    </font>
    <font>
      <sz val="9"/>
      <color theme="1"/>
      <name val="Calibri"/>
      <family val="2"/>
      <scheme val="minor"/>
    </font>
    <font>
      <b/>
      <sz val="9"/>
      <color theme="1"/>
      <name val="Calibri"/>
      <family val="2"/>
      <scheme val="minor"/>
    </font>
    <font>
      <sz val="10"/>
      <name val="Arial"/>
      <family val="2"/>
    </font>
    <font>
      <sz val="7"/>
      <name val="Verdana"/>
      <family val="2"/>
    </font>
    <font>
      <i/>
      <u/>
      <sz val="10"/>
      <color theme="1"/>
      <name val="Calibri"/>
      <family val="2"/>
      <scheme val="minor"/>
    </font>
    <font>
      <sz val="10"/>
      <color theme="1"/>
      <name val="Calibri"/>
      <family val="2"/>
      <scheme val="minor"/>
    </font>
    <font>
      <sz val="14"/>
      <color theme="1"/>
      <name val="Calibri"/>
      <family val="2"/>
      <scheme val="minor"/>
    </font>
    <font>
      <b/>
      <sz val="11"/>
      <color theme="1"/>
      <name val="Calibri"/>
      <family val="2"/>
      <scheme val="minor"/>
    </font>
    <font>
      <sz val="12"/>
      <color theme="1"/>
      <name val="Calibri"/>
      <family val="2"/>
      <scheme val="minor"/>
    </font>
    <font>
      <b/>
      <sz val="12"/>
      <color theme="1"/>
      <name val="Calibri"/>
      <family val="2"/>
      <scheme val="minor"/>
    </font>
    <font>
      <b/>
      <sz val="18"/>
      <color theme="1"/>
      <name val="Calibri"/>
      <family val="2"/>
      <scheme val="minor"/>
    </font>
    <font>
      <i/>
      <u/>
      <sz val="8"/>
      <color theme="1"/>
      <name val="Calibri"/>
      <family val="2"/>
      <scheme val="minor"/>
    </font>
    <font>
      <b/>
      <i/>
      <u/>
      <sz val="18"/>
      <color theme="1"/>
      <name val="Calibri"/>
      <family val="2"/>
      <scheme val="minor"/>
    </font>
    <font>
      <i/>
      <sz val="11"/>
      <color theme="1"/>
      <name val="Calibri"/>
      <family val="2"/>
      <scheme val="minor"/>
    </font>
    <font>
      <b/>
      <i/>
      <u/>
      <sz val="11"/>
      <color theme="1"/>
      <name val="Calibri"/>
      <family val="2"/>
      <scheme val="minor"/>
    </font>
    <font>
      <b/>
      <u/>
      <sz val="11"/>
      <color theme="1"/>
      <name val="Calibri"/>
      <family val="2"/>
      <scheme val="minor"/>
    </font>
    <font>
      <u/>
      <sz val="11"/>
      <color theme="10"/>
      <name val="Calibri"/>
      <family val="2"/>
      <scheme val="minor"/>
    </font>
    <font>
      <i/>
      <u/>
      <sz val="9"/>
      <color theme="1"/>
      <name val="Calibri"/>
      <family val="2"/>
      <scheme val="minor"/>
    </font>
    <font>
      <i/>
      <sz val="9"/>
      <color theme="1"/>
      <name val="Calibri"/>
      <family val="2"/>
      <scheme val="minor"/>
    </font>
    <font>
      <sz val="11"/>
      <name val="Calibri"/>
      <family val="2"/>
      <scheme val="minor"/>
    </font>
    <font>
      <b/>
      <sz val="14"/>
      <color theme="1"/>
      <name val="Calibri"/>
      <family val="2"/>
      <scheme val="minor"/>
    </font>
    <font>
      <u/>
      <sz val="11"/>
      <color theme="1"/>
      <name val="Calibri"/>
      <family val="2"/>
      <scheme val="minor"/>
    </font>
    <font>
      <b/>
      <i/>
      <sz val="11"/>
      <name val="Calibri"/>
      <family val="2"/>
      <scheme val="minor"/>
    </font>
    <font>
      <sz val="8"/>
      <name val="Calibri"/>
      <family val="2"/>
      <scheme val="minor"/>
    </font>
    <font>
      <b/>
      <sz val="12"/>
      <color theme="0"/>
      <name val="Calibri"/>
      <family val="2"/>
      <scheme val="minor"/>
    </font>
    <font>
      <b/>
      <sz val="11"/>
      <color theme="0"/>
      <name val="Calibri"/>
      <family val="2"/>
      <scheme val="minor"/>
    </font>
    <font>
      <b/>
      <sz val="10"/>
      <color theme="0"/>
      <name val="Calibri"/>
      <family val="2"/>
      <scheme val="minor"/>
    </font>
    <font>
      <b/>
      <u/>
      <sz val="16"/>
      <color theme="0"/>
      <name val="Calibri"/>
      <family val="2"/>
      <scheme val="minor"/>
    </font>
  </fonts>
  <fills count="9">
    <fill>
      <patternFill patternType="none"/>
    </fill>
    <fill>
      <patternFill patternType="gray125"/>
    </fill>
    <fill>
      <patternFill patternType="solid">
        <fgColor theme="4" tint="0.59999389629810485"/>
        <bgColor indexed="64"/>
      </patternFill>
    </fill>
    <fill>
      <patternFill patternType="solid">
        <fgColor rgb="FFFFFF00"/>
        <bgColor indexed="64"/>
      </patternFill>
    </fill>
    <fill>
      <patternFill patternType="solid">
        <fgColor theme="9" tint="0.59999389629810485"/>
        <bgColor indexed="64"/>
      </patternFill>
    </fill>
    <fill>
      <patternFill patternType="solid">
        <fgColor theme="0"/>
        <bgColor indexed="64"/>
      </patternFill>
    </fill>
    <fill>
      <patternFill patternType="solid">
        <fgColor theme="4"/>
        <bgColor theme="4"/>
      </patternFill>
    </fill>
    <fill>
      <patternFill patternType="solid">
        <fgColor theme="0"/>
        <bgColor theme="4"/>
      </patternFill>
    </fill>
    <fill>
      <patternFill patternType="solid">
        <fgColor theme="9"/>
        <bgColor indexed="64"/>
      </patternFill>
    </fill>
  </fills>
  <borders count="39">
    <border>
      <left/>
      <right/>
      <top/>
      <bottom/>
      <diagonal/>
    </border>
    <border>
      <left style="thin">
        <color theme="0" tint="-0.34998626667073579"/>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diagonal/>
    </border>
    <border>
      <left/>
      <right/>
      <top style="medium">
        <color theme="0" tint="-0.34998626667073579"/>
      </top>
      <bottom/>
      <diagonal/>
    </border>
    <border>
      <left/>
      <right style="medium">
        <color theme="0" tint="-0.34998626667073579"/>
      </right>
      <top style="medium">
        <color theme="0" tint="-0.34998626667073579"/>
      </top>
      <bottom/>
      <diagonal/>
    </border>
    <border>
      <left style="medium">
        <color theme="0" tint="-0.34998626667073579"/>
      </left>
      <right/>
      <top/>
      <bottom/>
      <diagonal/>
    </border>
    <border>
      <left/>
      <right style="medium">
        <color theme="0" tint="-0.34998626667073579"/>
      </right>
      <top/>
      <bottom/>
      <diagonal/>
    </border>
    <border>
      <left style="medium">
        <color theme="0" tint="-0.34998626667073579"/>
      </left>
      <right/>
      <top/>
      <bottom style="medium">
        <color theme="0" tint="-0.34998626667073579"/>
      </bottom>
      <diagonal/>
    </border>
    <border>
      <left/>
      <right/>
      <top/>
      <bottom style="medium">
        <color theme="0" tint="-0.34998626667073579"/>
      </bottom>
      <diagonal/>
    </border>
    <border>
      <left/>
      <right style="medium">
        <color theme="0" tint="-0.34998626667073579"/>
      </right>
      <top/>
      <bottom style="medium">
        <color theme="0" tint="-0.34998626667073579"/>
      </bottom>
      <diagonal/>
    </border>
    <border>
      <left style="thin">
        <color theme="0" tint="-0.34998626667073579"/>
      </left>
      <right/>
      <top style="thin">
        <color theme="0" tint="-0.34998626667073579"/>
      </top>
      <bottom style="thin">
        <color theme="0" tint="-0.34998626667073579"/>
      </bottom>
      <diagonal/>
    </border>
    <border>
      <left/>
      <right/>
      <top style="thin">
        <color theme="0" tint="-0.34998626667073579"/>
      </top>
      <bottom style="thin">
        <color theme="0" tint="-0.34998626667073579"/>
      </bottom>
      <diagonal/>
    </border>
    <border>
      <left/>
      <right style="thin">
        <color theme="0" tint="-0.34998626667073579"/>
      </right>
      <top style="thin">
        <color theme="0" tint="-0.34998626667073579"/>
      </top>
      <bottom style="thin">
        <color theme="0" tint="-0.34998626667073579"/>
      </bottom>
      <diagonal/>
    </border>
    <border>
      <left style="medium">
        <color theme="0" tint="-0.34998626667073579"/>
      </left>
      <right/>
      <top style="medium">
        <color theme="0" tint="-0.34998626667073579"/>
      </top>
      <bottom style="medium">
        <color theme="0" tint="-0.34998626667073579"/>
      </bottom>
      <diagonal/>
    </border>
    <border>
      <left/>
      <right/>
      <top style="medium">
        <color theme="0" tint="-0.34998626667073579"/>
      </top>
      <bottom style="medium">
        <color theme="0" tint="-0.34998626667073579"/>
      </bottom>
      <diagonal/>
    </border>
    <border>
      <left/>
      <right style="medium">
        <color theme="0" tint="-0.34998626667073579"/>
      </right>
      <top style="medium">
        <color theme="0" tint="-0.34998626667073579"/>
      </top>
      <bottom style="medium">
        <color theme="0" tint="-0.34998626667073579"/>
      </bottom>
      <diagonal/>
    </border>
    <border>
      <left style="thin">
        <color theme="0" tint="-0.34998626667073579"/>
      </left>
      <right/>
      <top style="thin">
        <color theme="0" tint="-0.34998626667073579"/>
      </top>
      <bottom/>
      <diagonal/>
    </border>
    <border>
      <left/>
      <right/>
      <top style="thin">
        <color theme="0" tint="-0.34998626667073579"/>
      </top>
      <bottom/>
      <diagonal/>
    </border>
    <border>
      <left/>
      <right style="thin">
        <color theme="0" tint="-0.34998626667073579"/>
      </right>
      <top style="thin">
        <color theme="0" tint="-0.34998626667073579"/>
      </top>
      <bottom/>
      <diagonal/>
    </border>
    <border>
      <left style="medium">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thin">
        <color theme="0" tint="-0.34998626667073579"/>
      </right>
      <top style="medium">
        <color theme="0" tint="-0.34998626667073579"/>
      </top>
      <bottom style="thin">
        <color theme="0" tint="-0.34998626667073579"/>
      </bottom>
      <diagonal/>
    </border>
    <border>
      <left style="thin">
        <color theme="0" tint="-0.34998626667073579"/>
      </left>
      <right style="medium">
        <color theme="0" tint="-0.34998626667073579"/>
      </right>
      <top style="medium">
        <color theme="0" tint="-0.34998626667073579"/>
      </top>
      <bottom style="thin">
        <color theme="0" tint="-0.34998626667073579"/>
      </bottom>
      <diagonal/>
    </border>
    <border>
      <left style="medium">
        <color theme="0" tint="-0.34998626667073579"/>
      </left>
      <right style="thin">
        <color theme="0" tint="-0.34998626667073579"/>
      </right>
      <top style="thin">
        <color theme="0" tint="-0.34998626667073579"/>
      </top>
      <bottom style="thin">
        <color theme="0" tint="-0.34998626667073579"/>
      </bottom>
      <diagonal/>
    </border>
    <border>
      <left style="thin">
        <color theme="0" tint="-0.34998626667073579"/>
      </left>
      <right style="medium">
        <color theme="0" tint="-0.34998626667073579"/>
      </right>
      <top style="thin">
        <color theme="0" tint="-0.34998626667073579"/>
      </top>
      <bottom style="thin">
        <color theme="0" tint="-0.34998626667073579"/>
      </bottom>
      <diagonal/>
    </border>
    <border>
      <left style="thin">
        <color theme="0" tint="-0.34998626667073579"/>
      </left>
      <right style="thin">
        <color theme="0" tint="-0.34998626667073579"/>
      </right>
      <top style="thin">
        <color theme="0" tint="-0.34998626667073579"/>
      </top>
      <bottom style="medium">
        <color theme="0" tint="-0.34998626667073579"/>
      </bottom>
      <diagonal/>
    </border>
    <border>
      <left style="thin">
        <color theme="0" tint="-0.34998626667073579"/>
      </left>
      <right style="medium">
        <color theme="0" tint="-0.34998626667073579"/>
      </right>
      <top style="thin">
        <color theme="0" tint="-0.34998626667073579"/>
      </top>
      <bottom style="medium">
        <color theme="0" tint="-0.34998626667073579"/>
      </bottom>
      <diagonal/>
    </border>
    <border>
      <left style="thin">
        <color theme="0" tint="-0.34998626667073579"/>
      </left>
      <right/>
      <top/>
      <bottom/>
      <diagonal/>
    </border>
    <border>
      <left style="thin">
        <color theme="0" tint="-0.34998626667073579"/>
      </left>
      <right style="thin">
        <color theme="0" tint="-0.34998626667073579"/>
      </right>
      <top/>
      <bottom style="thin">
        <color theme="0" tint="-0.34998626667073579"/>
      </bottom>
      <diagonal/>
    </border>
    <border>
      <left/>
      <right style="thin">
        <color theme="0" tint="-0.34998626667073579"/>
      </right>
      <top/>
      <bottom/>
      <diagonal/>
    </border>
    <border>
      <left style="thin">
        <color theme="0" tint="-0.34998626667073579"/>
      </left>
      <right style="thin">
        <color theme="0" tint="-0.34998626667073579"/>
      </right>
      <top/>
      <bottom/>
      <diagonal/>
    </border>
    <border>
      <left/>
      <right/>
      <top style="thin">
        <color indexed="64"/>
      </top>
      <bottom/>
      <diagonal/>
    </border>
    <border>
      <left style="thin">
        <color theme="0" tint="-0.34998626667073579"/>
      </left>
      <right/>
      <top style="thin">
        <color theme="4" tint="0.39997558519241921"/>
      </top>
      <bottom/>
      <diagonal/>
    </border>
    <border>
      <left/>
      <right style="thin">
        <color indexed="64"/>
      </right>
      <top/>
      <bottom/>
      <diagonal/>
    </border>
    <border>
      <left style="thin">
        <color theme="0" tint="-0.34998626667073579"/>
      </left>
      <right style="thin">
        <color theme="0" tint="-0.34998626667073579"/>
      </right>
      <top style="thin">
        <color theme="0" tint="-0.34998626667073579"/>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5">
    <xf numFmtId="0" fontId="0" fillId="0" borderId="0"/>
    <xf numFmtId="164" fontId="1" fillId="0" borderId="0" applyFont="0" applyFill="0" applyBorder="0" applyAlignment="0" applyProtection="0"/>
    <xf numFmtId="0" fontId="5" fillId="0" borderId="0"/>
    <xf numFmtId="9" fontId="1" fillId="0" borderId="0" applyFont="0" applyFill="0" applyBorder="0" applyAlignment="0" applyProtection="0"/>
    <xf numFmtId="0" fontId="19" fillId="0" borderId="0" applyNumberFormat="0" applyFill="0" applyBorder="0" applyAlignment="0" applyProtection="0"/>
  </cellStyleXfs>
  <cellXfs count="250">
    <xf numFmtId="0" fontId="0" fillId="0" borderId="0" xfId="0"/>
    <xf numFmtId="0" fontId="4" fillId="0" borderId="0" xfId="0" applyFont="1" applyAlignment="1">
      <alignment horizontal="center" vertical="center" wrapText="1"/>
    </xf>
    <xf numFmtId="0" fontId="6" fillId="0" borderId="0" xfId="2" applyNumberFormat="1" applyFont="1" applyFill="1" applyBorder="1" applyAlignment="1">
      <alignment horizontal="center" vertical="center"/>
    </xf>
    <xf numFmtId="0" fontId="6" fillId="0" borderId="0" xfId="2" applyFont="1" applyFill="1" applyBorder="1" applyAlignment="1">
      <alignment horizontal="center" vertical="center" wrapText="1"/>
    </xf>
    <xf numFmtId="0" fontId="0" fillId="0" borderId="0" xfId="0" applyAlignment="1">
      <alignment vertical="center"/>
    </xf>
    <xf numFmtId="0" fontId="0" fillId="0" borderId="0" xfId="0" applyBorder="1" applyAlignment="1">
      <alignment vertical="center"/>
    </xf>
    <xf numFmtId="0" fontId="3" fillId="0" borderId="0" xfId="0" applyFont="1" applyFill="1" applyAlignment="1">
      <alignment vertical="center"/>
    </xf>
    <xf numFmtId="0" fontId="3" fillId="0" borderId="0" xfId="0" applyFont="1" applyAlignment="1">
      <alignment vertical="center"/>
    </xf>
    <xf numFmtId="0" fontId="0" fillId="0" borderId="6" xfId="0" applyBorder="1" applyAlignment="1">
      <alignment vertical="center"/>
    </xf>
    <xf numFmtId="0" fontId="0" fillId="0" borderId="5" xfId="0" applyBorder="1" applyAlignment="1">
      <alignment vertical="center"/>
    </xf>
    <xf numFmtId="0" fontId="0" fillId="0" borderId="7" xfId="0" applyBorder="1" applyAlignment="1">
      <alignment vertical="center"/>
    </xf>
    <xf numFmtId="0" fontId="0" fillId="0" borderId="8" xfId="0" applyBorder="1" applyAlignment="1">
      <alignment vertical="center"/>
    </xf>
    <xf numFmtId="0" fontId="0" fillId="0" borderId="9" xfId="0" applyBorder="1" applyAlignment="1">
      <alignment vertical="center"/>
    </xf>
    <xf numFmtId="0" fontId="0" fillId="0" borderId="2" xfId="0" applyBorder="1" applyAlignment="1">
      <alignment vertical="center"/>
    </xf>
    <xf numFmtId="0" fontId="0" fillId="0" borderId="3" xfId="0" applyBorder="1" applyAlignment="1">
      <alignment vertical="center"/>
    </xf>
    <xf numFmtId="0" fontId="0" fillId="0" borderId="4" xfId="0" applyBorder="1" applyAlignment="1">
      <alignment vertical="center"/>
    </xf>
    <xf numFmtId="0" fontId="0" fillId="0" borderId="0" xfId="0" applyAlignment="1">
      <alignment horizontal="center" vertical="center"/>
    </xf>
    <xf numFmtId="0" fontId="0" fillId="0" borderId="0" xfId="0" applyAlignment="1">
      <alignment horizontal="left" vertical="center"/>
    </xf>
    <xf numFmtId="0" fontId="0" fillId="0" borderId="0" xfId="0" applyBorder="1" applyAlignment="1">
      <alignment horizontal="center" vertical="center" wrapText="1"/>
    </xf>
    <xf numFmtId="0" fontId="13" fillId="0" borderId="0" xfId="0" applyFont="1" applyAlignment="1">
      <alignment vertical="center"/>
    </xf>
    <xf numFmtId="0" fontId="0" fillId="0" borderId="0" xfId="0" applyFill="1" applyBorder="1" applyAlignment="1">
      <alignment horizontal="center" vertical="center"/>
    </xf>
    <xf numFmtId="0" fontId="0" fillId="0" borderId="0" xfId="0" applyFill="1" applyBorder="1" applyAlignment="1">
      <alignment vertical="center"/>
    </xf>
    <xf numFmtId="0" fontId="0" fillId="0" borderId="8" xfId="0" applyFill="1" applyBorder="1" applyAlignment="1">
      <alignment vertical="center"/>
    </xf>
    <xf numFmtId="0" fontId="15" fillId="0" borderId="0" xfId="0" applyFont="1" applyBorder="1" applyAlignment="1">
      <alignment vertical="center"/>
    </xf>
    <xf numFmtId="9" fontId="0" fillId="0" borderId="1" xfId="3" applyFont="1" applyFill="1" applyBorder="1" applyAlignment="1">
      <alignment horizontal="center" vertical="center"/>
    </xf>
    <xf numFmtId="0" fontId="17" fillId="0" borderId="0" xfId="0" applyFont="1" applyFill="1" applyBorder="1" applyAlignment="1">
      <alignment vertical="center"/>
    </xf>
    <xf numFmtId="0" fontId="0" fillId="0" borderId="0" xfId="0" applyBorder="1" applyAlignment="1">
      <alignment horizontal="center" vertical="center"/>
    </xf>
    <xf numFmtId="0" fontId="0" fillId="0" borderId="0" xfId="0" applyFont="1" applyBorder="1" applyAlignment="1">
      <alignment horizontal="right" vertical="center"/>
    </xf>
    <xf numFmtId="0" fontId="10" fillId="2" borderId="1"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9" fillId="0" borderId="0" xfId="0" applyFont="1" applyBorder="1" applyAlignment="1">
      <alignment horizontal="center" vertical="center" wrapText="1"/>
    </xf>
    <xf numFmtId="0" fontId="11" fillId="0" borderId="0" xfId="0" applyFont="1" applyBorder="1" applyAlignment="1">
      <alignment horizontal="right" vertical="center"/>
    </xf>
    <xf numFmtId="0" fontId="14" fillId="0" borderId="5" xfId="0" applyFont="1" applyBorder="1" applyAlignment="1">
      <alignment horizontal="justify" vertical="center" wrapText="1"/>
    </xf>
    <xf numFmtId="0" fontId="14" fillId="0" borderId="0" xfId="0" applyFont="1" applyBorder="1" applyAlignment="1">
      <alignment horizontal="justify" vertical="center" wrapText="1"/>
    </xf>
    <xf numFmtId="0" fontId="12" fillId="0" borderId="0" xfId="0" applyFont="1" applyFill="1" applyBorder="1" applyAlignment="1">
      <alignment horizontal="center" vertical="center"/>
    </xf>
    <xf numFmtId="0" fontId="0" fillId="0" borderId="0" xfId="0" applyFill="1" applyBorder="1" applyAlignment="1">
      <alignment horizontal="center" vertical="center" wrapText="1"/>
    </xf>
    <xf numFmtId="0" fontId="0" fillId="0" borderId="2" xfId="0" applyFill="1" applyBorder="1" applyAlignment="1">
      <alignment vertical="center"/>
    </xf>
    <xf numFmtId="0" fontId="0" fillId="0" borderId="3" xfId="0" applyFill="1" applyBorder="1" applyAlignment="1">
      <alignment vertical="center"/>
    </xf>
    <xf numFmtId="0" fontId="9" fillId="0" borderId="3" xfId="0" applyFont="1" applyFill="1" applyBorder="1" applyAlignment="1">
      <alignment horizontal="center" vertical="center" wrapText="1"/>
    </xf>
    <xf numFmtId="0" fontId="0" fillId="0" borderId="3" xfId="0" applyFill="1" applyBorder="1" applyAlignment="1">
      <alignment horizontal="center" vertical="center" wrapText="1"/>
    </xf>
    <xf numFmtId="0" fontId="0" fillId="0" borderId="4" xfId="0" applyFill="1" applyBorder="1" applyAlignment="1">
      <alignment horizontal="center" vertical="center" wrapText="1"/>
    </xf>
    <xf numFmtId="0" fontId="0" fillId="0" borderId="5" xfId="0" applyFill="1" applyBorder="1" applyAlignment="1">
      <alignment vertical="center"/>
    </xf>
    <xf numFmtId="0" fontId="0" fillId="0" borderId="6" xfId="0" applyFill="1" applyBorder="1" applyAlignment="1">
      <alignment horizontal="center" vertical="center" wrapText="1"/>
    </xf>
    <xf numFmtId="0" fontId="0" fillId="0" borderId="7" xfId="0" applyFill="1" applyBorder="1" applyAlignment="1">
      <alignment vertical="center"/>
    </xf>
    <xf numFmtId="0" fontId="9" fillId="0" borderId="8" xfId="0" applyFont="1" applyFill="1" applyBorder="1" applyAlignment="1">
      <alignment horizontal="center" vertical="center" wrapText="1"/>
    </xf>
    <xf numFmtId="0" fontId="0" fillId="0" borderId="8" xfId="0" applyFill="1" applyBorder="1" applyAlignment="1">
      <alignment horizontal="center" vertical="center" wrapText="1"/>
    </xf>
    <xf numFmtId="0" fontId="0" fillId="0" borderId="9" xfId="0" applyFill="1" applyBorder="1" applyAlignment="1">
      <alignment horizontal="center" vertical="center" wrapText="1"/>
    </xf>
    <xf numFmtId="0" fontId="10" fillId="0" borderId="0" xfId="0" applyFont="1" applyFill="1" applyBorder="1" applyAlignment="1">
      <alignment horizontal="center" vertical="center" wrapText="1"/>
    </xf>
    <xf numFmtId="0" fontId="10" fillId="0" borderId="0" xfId="0" applyFont="1" applyFill="1" applyAlignment="1">
      <alignment vertical="center"/>
    </xf>
    <xf numFmtId="0" fontId="19" fillId="0" borderId="6" xfId="4" applyBorder="1" applyAlignment="1">
      <alignment vertical="center"/>
    </xf>
    <xf numFmtId="49" fontId="0" fillId="0" borderId="0" xfId="0" applyNumberFormat="1" applyAlignment="1">
      <alignment vertical="center"/>
    </xf>
    <xf numFmtId="0" fontId="4" fillId="0" borderId="10" xfId="0" applyFont="1" applyBorder="1" applyAlignment="1">
      <alignment vertical="center" wrapText="1"/>
    </xf>
    <xf numFmtId="0" fontId="4" fillId="0" borderId="12" xfId="0" applyFont="1" applyBorder="1" applyAlignment="1">
      <alignment vertical="center" wrapText="1"/>
    </xf>
    <xf numFmtId="0" fontId="22" fillId="5" borderId="0" xfId="0" applyFont="1" applyFill="1" applyBorder="1" applyAlignment="1">
      <alignment horizontal="center" vertical="center"/>
    </xf>
    <xf numFmtId="165" fontId="0" fillId="0" borderId="0" xfId="0" applyNumberFormat="1" applyAlignment="1">
      <alignment vertical="center"/>
    </xf>
    <xf numFmtId="0" fontId="12" fillId="0" borderId="28" xfId="0" applyFont="1" applyBorder="1" applyAlignment="1">
      <alignment vertical="center" wrapText="1"/>
    </xf>
    <xf numFmtId="0" fontId="12" fillId="0" borderId="29" xfId="0" applyFont="1" applyBorder="1" applyAlignment="1">
      <alignment vertical="center" wrapText="1"/>
    </xf>
    <xf numFmtId="0" fontId="12" fillId="0" borderId="27" xfId="0" applyFont="1" applyBorder="1" applyAlignment="1">
      <alignment horizontal="center" vertical="center" wrapText="1"/>
    </xf>
    <xf numFmtId="0" fontId="23" fillId="0" borderId="28" xfId="0" applyFont="1" applyBorder="1" applyAlignment="1">
      <alignment vertical="center" wrapText="1"/>
    </xf>
    <xf numFmtId="0" fontId="23" fillId="0" borderId="29" xfId="0" applyFont="1" applyBorder="1" applyAlignment="1">
      <alignment vertical="center" wrapText="1"/>
    </xf>
    <xf numFmtId="0" fontId="23" fillId="0" borderId="27" xfId="0" applyFont="1" applyBorder="1" applyAlignment="1">
      <alignment horizontal="center" vertical="center" wrapText="1"/>
    </xf>
    <xf numFmtId="0" fontId="12" fillId="0" borderId="26" xfId="0" applyFont="1" applyBorder="1" applyAlignment="1">
      <alignment vertical="center" wrapText="1"/>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167" fontId="3" fillId="3" borderId="1" xfId="1"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0" fontId="18" fillId="0" borderId="5" xfId="0" applyFont="1" applyBorder="1" applyAlignment="1">
      <alignment horizontal="center" vertical="center" wrapText="1"/>
    </xf>
    <xf numFmtId="49" fontId="0" fillId="5" borderId="0" xfId="0" applyNumberFormat="1" applyFill="1" applyBorder="1" applyAlignment="1" applyProtection="1">
      <alignment horizontal="center" vertical="center"/>
      <protection locked="0"/>
    </xf>
    <xf numFmtId="0" fontId="0" fillId="5" borderId="0" xfId="0" applyFill="1" applyBorder="1" applyAlignment="1">
      <alignment vertical="center"/>
    </xf>
    <xf numFmtId="0" fontId="0" fillId="0" borderId="0" xfId="0" applyAlignment="1">
      <alignment horizontal="center" vertical="center"/>
    </xf>
    <xf numFmtId="0" fontId="0" fillId="0" borderId="0" xfId="0" applyFont="1" applyAlignment="1">
      <alignment vertical="center"/>
    </xf>
    <xf numFmtId="0" fontId="0" fillId="0" borderId="0" xfId="0" applyAlignment="1" applyProtection="1">
      <alignment vertical="center"/>
      <protection hidden="1"/>
    </xf>
    <xf numFmtId="0" fontId="13" fillId="0" borderId="0" xfId="0" applyFont="1" applyAlignment="1" applyProtection="1">
      <alignment vertical="center"/>
      <protection hidden="1"/>
    </xf>
    <xf numFmtId="0" fontId="4" fillId="0" borderId="0" xfId="0" applyFont="1" applyAlignment="1" applyProtection="1">
      <alignment horizontal="center" vertical="center" wrapText="1"/>
      <protection hidden="1"/>
    </xf>
    <xf numFmtId="0" fontId="3" fillId="0" borderId="0" xfId="0" applyFont="1" applyFill="1" applyAlignment="1" applyProtection="1">
      <alignment vertical="center"/>
      <protection hidden="1"/>
    </xf>
    <xf numFmtId="0" fontId="3" fillId="0" borderId="0" xfId="0" applyFont="1" applyAlignment="1" applyProtection="1">
      <alignment vertical="center"/>
      <protection hidden="1"/>
    </xf>
    <xf numFmtId="0" fontId="0" fillId="0" borderId="0" xfId="0" applyFont="1" applyFill="1" applyAlignment="1">
      <alignment vertical="center"/>
    </xf>
    <xf numFmtId="0" fontId="25" fillId="0" borderId="0" xfId="0" applyFont="1" applyFill="1" applyBorder="1" applyAlignment="1">
      <alignment horizontal="right" vertical="center"/>
    </xf>
    <xf numFmtId="0" fontId="7" fillId="0" borderId="0" xfId="0" applyFont="1" applyFill="1" applyBorder="1" applyAlignment="1">
      <alignment vertical="center"/>
    </xf>
    <xf numFmtId="0" fontId="0" fillId="0" borderId="6" xfId="0" applyFill="1" applyBorder="1" applyAlignment="1">
      <alignment vertical="center"/>
    </xf>
    <xf numFmtId="0" fontId="0" fillId="0" borderId="0" xfId="0" applyFill="1" applyAlignment="1" applyProtection="1">
      <alignment vertical="center"/>
      <protection hidden="1"/>
    </xf>
    <xf numFmtId="0" fontId="0" fillId="0" borderId="0" xfId="0" applyFill="1" applyAlignment="1">
      <alignment vertical="center"/>
    </xf>
    <xf numFmtId="0" fontId="24" fillId="0" borderId="0" xfId="0" applyFont="1" applyFill="1" applyAlignment="1">
      <alignment vertical="center"/>
    </xf>
    <xf numFmtId="0" fontId="0" fillId="0" borderId="0" xfId="0" applyBorder="1" applyAlignment="1" applyProtection="1">
      <alignment vertical="center"/>
    </xf>
    <xf numFmtId="0" fontId="0" fillId="0" borderId="0" xfId="0" applyFill="1" applyBorder="1" applyAlignment="1" applyProtection="1">
      <alignment vertical="center"/>
    </xf>
    <xf numFmtId="0" fontId="0" fillId="0" borderId="6" xfId="0" applyBorder="1" applyAlignment="1" applyProtection="1">
      <alignment vertical="center"/>
    </xf>
    <xf numFmtId="0" fontId="2" fillId="0" borderId="0" xfId="0" applyFont="1" applyBorder="1" applyAlignment="1" applyProtection="1">
      <alignment horizontal="right" vertical="center"/>
    </xf>
    <xf numFmtId="0" fontId="2" fillId="0" borderId="0" xfId="0" applyFont="1" applyBorder="1" applyAlignment="1" applyProtection="1">
      <alignment horizontal="center" vertical="center"/>
    </xf>
    <xf numFmtId="168" fontId="2" fillId="0" borderId="0" xfId="0" applyNumberFormat="1" applyFont="1" applyFill="1" applyBorder="1" applyAlignment="1" applyProtection="1">
      <alignment horizontal="center" vertical="center"/>
    </xf>
    <xf numFmtId="0" fontId="0" fillId="0" borderId="0" xfId="0" applyAlignment="1" applyProtection="1">
      <alignment vertical="center"/>
    </xf>
    <xf numFmtId="168" fontId="2" fillId="4" borderId="0" xfId="0" applyNumberFormat="1" applyFont="1" applyFill="1" applyBorder="1" applyAlignment="1" applyProtection="1">
      <alignment horizontal="left" vertical="center"/>
    </xf>
    <xf numFmtId="168" fontId="2" fillId="0" borderId="0" xfId="0" applyNumberFormat="1" applyFont="1" applyFill="1" applyBorder="1" applyAlignment="1" applyProtection="1">
      <alignment horizontal="left" vertical="center"/>
    </xf>
    <xf numFmtId="0" fontId="19" fillId="0" borderId="6" xfId="4" applyBorder="1" applyAlignment="1" applyProtection="1">
      <alignment vertical="center"/>
    </xf>
    <xf numFmtId="0" fontId="0" fillId="0" borderId="8" xfId="0" applyBorder="1" applyAlignment="1" applyProtection="1">
      <alignment vertical="center"/>
    </xf>
    <xf numFmtId="0" fontId="0" fillId="0" borderId="8" xfId="0" applyFill="1" applyBorder="1" applyAlignment="1" applyProtection="1">
      <alignment vertical="center"/>
    </xf>
    <xf numFmtId="0" fontId="0" fillId="0" borderId="9" xfId="0" applyBorder="1" applyAlignment="1" applyProtection="1">
      <alignment vertical="center"/>
    </xf>
    <xf numFmtId="166" fontId="3" fillId="4" borderId="1" xfId="0" applyNumberFormat="1" applyFont="1" applyFill="1" applyBorder="1" applyAlignment="1" applyProtection="1">
      <alignment horizontal="center" vertical="center"/>
      <protection hidden="1"/>
    </xf>
    <xf numFmtId="49" fontId="0" fillId="0"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12" fillId="4" borderId="0" xfId="0" applyNumberFormat="1" applyFont="1" applyFill="1" applyBorder="1" applyAlignment="1" applyProtection="1">
      <alignment horizontal="center" vertical="center"/>
      <protection locked="0"/>
    </xf>
    <xf numFmtId="14" fontId="0" fillId="0" borderId="0" xfId="0" applyNumberFormat="1" applyAlignment="1" applyProtection="1">
      <alignment vertical="center"/>
      <protection hidden="1"/>
    </xf>
    <xf numFmtId="22" fontId="0" fillId="0" borderId="0" xfId="0" applyNumberFormat="1" applyAlignment="1">
      <alignment vertical="center"/>
    </xf>
    <xf numFmtId="0" fontId="27" fillId="5" borderId="30" xfId="0" applyFont="1" applyFill="1" applyBorder="1" applyAlignment="1" applyProtection="1">
      <alignment horizontal="left" vertical="center"/>
      <protection locked="0"/>
    </xf>
    <xf numFmtId="49" fontId="0" fillId="4" borderId="0" xfId="0" applyNumberFormat="1" applyFill="1" applyBorder="1" applyAlignment="1" applyProtection="1">
      <alignment vertical="center"/>
      <protection locked="0"/>
    </xf>
    <xf numFmtId="49" fontId="12" fillId="4" borderId="0" xfId="0" applyNumberFormat="1" applyFont="1" applyFill="1" applyBorder="1" applyAlignment="1" applyProtection="1">
      <alignment horizontal="center" vertical="center"/>
    </xf>
    <xf numFmtId="0" fontId="0" fillId="3" borderId="0" xfId="0" applyNumberForma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9" fontId="3" fillId="3" borderId="1" xfId="3" applyFont="1" applyFill="1" applyBorder="1" applyAlignment="1" applyProtection="1">
      <alignment horizontal="center" vertical="center"/>
      <protection locked="0"/>
    </xf>
    <xf numFmtId="49" fontId="3" fillId="3" borderId="1" xfId="0" applyNumberFormat="1" applyFont="1" applyFill="1" applyBorder="1" applyAlignment="1" applyProtection="1">
      <alignment horizontal="center" vertical="center" wrapText="1"/>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vertical="center"/>
      <protection locked="0"/>
    </xf>
    <xf numFmtId="49" fontId="3" fillId="3" borderId="1" xfId="0" applyNumberFormat="1" applyFont="1" applyFill="1" applyBorder="1" applyAlignment="1" applyProtection="1">
      <alignment horizontal="center" vertical="center"/>
      <protection locked="0"/>
    </xf>
    <xf numFmtId="167" fontId="3" fillId="3" borderId="1" xfId="1" applyNumberFormat="1" applyFont="1" applyFill="1" applyBorder="1" applyAlignment="1" applyProtection="1">
      <alignment horizontal="center" vertical="center"/>
      <protection locked="0"/>
    </xf>
    <xf numFmtId="49" fontId="3" fillId="4" borderId="1" xfId="0" applyNumberFormat="1" applyFont="1" applyFill="1" applyBorder="1" applyAlignment="1" applyProtection="1">
      <alignment horizontal="center" vertical="center"/>
      <protection locked="0"/>
    </xf>
    <xf numFmtId="165" fontId="3" fillId="3" borderId="0" xfId="0" applyNumberFormat="1" applyFont="1" applyFill="1" applyBorder="1" applyAlignment="1" applyProtection="1">
      <alignment vertical="center"/>
      <protection locked="0"/>
    </xf>
    <xf numFmtId="0" fontId="0" fillId="3" borderId="0" xfId="0" applyFill="1" applyBorder="1" applyAlignment="1" applyProtection="1">
      <alignment vertical="center"/>
      <protection locked="0"/>
    </xf>
    <xf numFmtId="165" fontId="3" fillId="3" borderId="0" xfId="0" applyNumberFormat="1" applyFont="1" applyFill="1" applyBorder="1" applyAlignment="1" applyProtection="1">
      <alignment vertical="center"/>
      <protection locked="0"/>
    </xf>
    <xf numFmtId="49" fontId="10" fillId="4" borderId="0" xfId="0" applyNumberFormat="1" applyFont="1" applyFill="1" applyBorder="1" applyAlignment="1" applyProtection="1">
      <alignment horizontal="center" vertical="center"/>
    </xf>
    <xf numFmtId="0" fontId="10" fillId="0" borderId="5" xfId="0" applyFont="1" applyBorder="1" applyAlignment="1">
      <alignment vertical="center"/>
    </xf>
    <xf numFmtId="0" fontId="10" fillId="0" borderId="0" xfId="0" applyFont="1" applyBorder="1" applyAlignment="1">
      <alignment vertical="center"/>
    </xf>
    <xf numFmtId="0" fontId="10" fillId="0" borderId="6" xfId="0" applyFont="1" applyBorder="1" applyAlignment="1">
      <alignment vertical="center"/>
    </xf>
    <xf numFmtId="49" fontId="8" fillId="5" borderId="5" xfId="0" applyNumberFormat="1" applyFont="1" applyFill="1" applyBorder="1" applyAlignment="1" applyProtection="1">
      <alignment vertical="center"/>
      <protection locked="0"/>
    </xf>
    <xf numFmtId="49" fontId="8" fillId="5" borderId="6" xfId="0" applyNumberFormat="1" applyFont="1" applyFill="1" applyBorder="1" applyAlignment="1" applyProtection="1">
      <alignment vertical="center"/>
      <protection locked="0"/>
    </xf>
    <xf numFmtId="14" fontId="0" fillId="0" borderId="0" xfId="0" applyNumberFormat="1" applyAlignment="1">
      <alignment vertical="center"/>
    </xf>
    <xf numFmtId="1" fontId="3" fillId="4" borderId="16" xfId="0" applyNumberFormat="1" applyFont="1" applyFill="1" applyBorder="1" applyAlignment="1">
      <alignment horizontal="center" vertical="center"/>
    </xf>
    <xf numFmtId="1" fontId="3" fillId="4" borderId="31" xfId="0" applyNumberFormat="1" applyFont="1" applyFill="1" applyBorder="1" applyAlignment="1">
      <alignment horizontal="center" vertical="center"/>
    </xf>
    <xf numFmtId="0" fontId="29" fillId="7" borderId="32" xfId="0" applyFont="1" applyFill="1" applyBorder="1" applyAlignment="1">
      <alignment horizontal="center" vertical="center" wrapText="1"/>
    </xf>
    <xf numFmtId="49" fontId="3" fillId="5" borderId="32" xfId="0" applyNumberFormat="1" applyFont="1" applyFill="1" applyBorder="1" applyAlignment="1">
      <alignment vertical="center" wrapText="1"/>
    </xf>
    <xf numFmtId="49" fontId="3" fillId="5" borderId="32" xfId="0" applyNumberFormat="1" applyFont="1" applyFill="1" applyBorder="1" applyAlignment="1">
      <alignment vertical="center"/>
    </xf>
    <xf numFmtId="0" fontId="28" fillId="6" borderId="0" xfId="0" applyFont="1" applyFill="1" applyBorder="1" applyAlignment="1">
      <alignment horizontal="center" vertical="center" wrapText="1"/>
    </xf>
    <xf numFmtId="0" fontId="28" fillId="6" borderId="26" xfId="0" applyFont="1" applyFill="1" applyBorder="1" applyAlignment="1">
      <alignment horizontal="center" vertical="center" wrapText="1"/>
    </xf>
    <xf numFmtId="0" fontId="29" fillId="6" borderId="26" xfId="0" applyFont="1" applyFill="1" applyBorder="1" applyAlignment="1">
      <alignment horizontal="center" vertical="center" wrapText="1"/>
    </xf>
    <xf numFmtId="1" fontId="3" fillId="0" borderId="12" xfId="0" applyNumberFormat="1" applyFont="1" applyFill="1" applyBorder="1" applyAlignment="1">
      <alignment horizontal="center" vertical="center"/>
    </xf>
    <xf numFmtId="1" fontId="3" fillId="0" borderId="12" xfId="0" applyNumberFormat="1" applyFont="1" applyBorder="1" applyAlignment="1">
      <alignment horizontal="center" vertical="center"/>
    </xf>
    <xf numFmtId="14" fontId="3" fillId="3" borderId="1" xfId="0" applyNumberFormat="1" applyFont="1" applyFill="1" applyBorder="1" applyAlignment="1" applyProtection="1">
      <alignment vertical="center"/>
      <protection locked="0"/>
    </xf>
    <xf numFmtId="14" fontId="23" fillId="0" borderId="29" xfId="0" applyNumberFormat="1" applyFont="1" applyBorder="1" applyAlignment="1">
      <alignment vertical="center" wrapText="1"/>
    </xf>
    <xf numFmtId="49" fontId="0" fillId="3" borderId="0" xfId="0" applyNumberFormat="1" applyFill="1" applyBorder="1" applyAlignment="1" applyProtection="1">
      <alignment vertical="center"/>
      <protection locked="0"/>
    </xf>
    <xf numFmtId="49" fontId="3" fillId="3" borderId="17" xfId="0" applyNumberFormat="1" applyFont="1" applyFill="1" applyBorder="1" applyAlignment="1" applyProtection="1">
      <alignment vertical="center"/>
      <protection locked="0"/>
    </xf>
    <xf numFmtId="49" fontId="3" fillId="3" borderId="16" xfId="0" applyNumberFormat="1" applyFont="1" applyFill="1" applyBorder="1" applyAlignment="1" applyProtection="1">
      <alignment vertical="center"/>
      <protection locked="0"/>
    </xf>
    <xf numFmtId="167" fontId="3" fillId="3" borderId="16" xfId="1" applyNumberFormat="1" applyFont="1" applyFill="1" applyBorder="1" applyAlignment="1" applyProtection="1">
      <alignment vertical="center"/>
      <protection locked="0"/>
    </xf>
    <xf numFmtId="165" fontId="3" fillId="3" borderId="16" xfId="0" applyNumberFormat="1" applyFont="1" applyFill="1" applyBorder="1" applyAlignment="1" applyProtection="1">
      <alignment vertical="center"/>
      <protection locked="0"/>
    </xf>
    <xf numFmtId="0" fontId="0" fillId="5" borderId="0" xfId="0" applyFill="1" applyAlignment="1">
      <alignment vertical="center"/>
    </xf>
    <xf numFmtId="165" fontId="0" fillId="5" borderId="0" xfId="0" applyNumberFormat="1" applyFill="1" applyAlignment="1">
      <alignment vertical="center"/>
    </xf>
    <xf numFmtId="49" fontId="0" fillId="5" borderId="0" xfId="0" applyNumberFormat="1" applyFill="1" applyAlignment="1">
      <alignment vertical="center"/>
    </xf>
    <xf numFmtId="49" fontId="12" fillId="3" borderId="8" xfId="0" applyNumberFormat="1" applyFont="1" applyFill="1" applyBorder="1" applyAlignment="1" applyProtection="1">
      <alignment horizontal="left" vertical="center"/>
      <protection locked="0"/>
    </xf>
    <xf numFmtId="49" fontId="0" fillId="0" borderId="0" xfId="0" applyNumberFormat="1" applyBorder="1" applyAlignment="1">
      <alignment vertical="center"/>
    </xf>
    <xf numFmtId="49" fontId="0" fillId="0" borderId="0" xfId="0" applyNumberFormat="1" applyBorder="1" applyAlignment="1">
      <alignment horizontal="center" vertical="center"/>
    </xf>
    <xf numFmtId="9" fontId="0" fillId="4" borderId="1" xfId="3" applyFont="1" applyFill="1" applyBorder="1" applyAlignment="1" applyProtection="1">
      <alignment horizontal="center" vertical="center"/>
    </xf>
    <xf numFmtId="169" fontId="3" fillId="4" borderId="1" xfId="0" applyNumberFormat="1" applyFont="1" applyFill="1" applyBorder="1" applyAlignment="1" applyProtection="1">
      <alignment horizontal="center" vertical="center"/>
    </xf>
    <xf numFmtId="49" fontId="3" fillId="3" borderId="1" xfId="0" applyNumberFormat="1" applyFont="1" applyFill="1" applyBorder="1" applyAlignment="1" applyProtection="1">
      <alignment horizontal="center" vertical="center"/>
    </xf>
    <xf numFmtId="49" fontId="3" fillId="4" borderId="10" xfId="0" applyNumberFormat="1" applyFont="1" applyFill="1" applyBorder="1" applyAlignment="1" applyProtection="1">
      <alignment horizontal="center" vertical="center"/>
    </xf>
    <xf numFmtId="49" fontId="3" fillId="4" borderId="1" xfId="0" applyNumberFormat="1" applyFont="1" applyFill="1" applyBorder="1" applyAlignment="1" applyProtection="1">
      <alignment horizontal="center" vertical="center"/>
    </xf>
    <xf numFmtId="170" fontId="0" fillId="3" borderId="1" xfId="3" applyNumberFormat="1" applyFont="1" applyFill="1" applyBorder="1" applyAlignment="1" applyProtection="1">
      <alignment horizontal="center" vertical="center"/>
      <protection locked="0"/>
    </xf>
    <xf numFmtId="170" fontId="0" fillId="4" borderId="1" xfId="3" applyNumberFormat="1" applyFont="1" applyFill="1" applyBorder="1" applyAlignment="1" applyProtection="1">
      <alignment horizontal="center" vertical="center"/>
    </xf>
    <xf numFmtId="170" fontId="16" fillId="4" borderId="0" xfId="0" applyNumberFormat="1" applyFont="1" applyFill="1" applyBorder="1" applyAlignment="1" applyProtection="1">
      <alignment horizontal="center" vertical="center"/>
    </xf>
    <xf numFmtId="0" fontId="10" fillId="2" borderId="33" xfId="0" applyFont="1" applyFill="1" applyBorder="1" applyAlignment="1">
      <alignment horizontal="center" vertical="center"/>
    </xf>
    <xf numFmtId="0" fontId="16" fillId="0" borderId="8" xfId="0" applyFont="1" applyBorder="1" applyAlignment="1" applyProtection="1">
      <alignment vertical="center"/>
    </xf>
    <xf numFmtId="9" fontId="0" fillId="0" borderId="0" xfId="3" applyFont="1" applyFill="1" applyBorder="1" applyAlignment="1">
      <alignment horizontal="center" vertical="center"/>
    </xf>
    <xf numFmtId="170" fontId="0" fillId="3" borderId="12" xfId="3" applyNumberFormat="1" applyFont="1" applyFill="1" applyBorder="1" applyAlignment="1" applyProtection="1">
      <alignment horizontal="center" vertical="center"/>
      <protection locked="0"/>
    </xf>
    <xf numFmtId="9" fontId="0" fillId="0" borderId="34" xfId="3" applyFont="1" applyFill="1" applyBorder="1" applyAlignment="1">
      <alignment horizontal="center" vertical="center"/>
    </xf>
    <xf numFmtId="170" fontId="0" fillId="3" borderId="34" xfId="3" applyNumberFormat="1" applyFont="1" applyFill="1" applyBorder="1" applyAlignment="1" applyProtection="1">
      <alignment horizontal="center" vertical="center"/>
      <protection locked="0"/>
    </xf>
    <xf numFmtId="170" fontId="3" fillId="3" borderId="1" xfId="3" applyNumberFormat="1" applyFont="1" applyFill="1" applyBorder="1" applyAlignment="1" applyProtection="1">
      <alignment horizontal="center" vertical="center"/>
      <protection locked="0"/>
    </xf>
    <xf numFmtId="0" fontId="19" fillId="0" borderId="0" xfId="4" applyFill="1" applyBorder="1" applyAlignment="1">
      <alignment horizontal="center" vertical="center" wrapText="1"/>
    </xf>
    <xf numFmtId="0" fontId="30" fillId="8" borderId="35" xfId="4" applyFont="1" applyFill="1" applyBorder="1" applyAlignment="1">
      <alignment horizontal="center" vertical="center"/>
    </xf>
    <xf numFmtId="0" fontId="19" fillId="0" borderId="0" xfId="4" applyFill="1" applyBorder="1" applyAlignment="1">
      <alignment vertical="center" wrapText="1"/>
    </xf>
    <xf numFmtId="0" fontId="0" fillId="3" borderId="0" xfId="0" applyFont="1" applyFill="1" applyBorder="1" applyAlignment="1" applyProtection="1">
      <alignment horizontal="right" vertical="center"/>
      <protection locked="0"/>
    </xf>
    <xf numFmtId="0" fontId="0" fillId="0" borderId="0" xfId="0" applyBorder="1" applyAlignment="1">
      <alignment horizontal="left" vertical="center"/>
    </xf>
    <xf numFmtId="0" fontId="10" fillId="2" borderId="10" xfId="0" applyFont="1" applyFill="1" applyBorder="1" applyAlignment="1">
      <alignment horizontal="center" vertical="center"/>
    </xf>
    <xf numFmtId="0" fontId="10" fillId="2" borderId="11" xfId="0" applyFont="1" applyFill="1" applyBorder="1" applyAlignment="1">
      <alignment horizontal="center" vertical="center"/>
    </xf>
    <xf numFmtId="0" fontId="10" fillId="2" borderId="33" xfId="0" applyFont="1" applyFill="1" applyBorder="1" applyAlignment="1">
      <alignment horizontal="center" vertical="center"/>
    </xf>
    <xf numFmtId="0" fontId="10" fillId="2" borderId="29" xfId="0" applyFont="1" applyFill="1" applyBorder="1" applyAlignment="1">
      <alignment horizontal="center" vertical="center"/>
    </xf>
    <xf numFmtId="0" fontId="13" fillId="2" borderId="2" xfId="0" applyFont="1" applyFill="1" applyBorder="1" applyAlignment="1">
      <alignment horizontal="center" vertical="center"/>
    </xf>
    <xf numFmtId="0" fontId="13" fillId="2" borderId="3" xfId="0" applyFont="1" applyFill="1" applyBorder="1" applyAlignment="1">
      <alignment horizontal="center" vertical="center"/>
    </xf>
    <xf numFmtId="0" fontId="13" fillId="2" borderId="4" xfId="0" applyFont="1" applyFill="1" applyBorder="1" applyAlignment="1">
      <alignment horizontal="center" vertical="center"/>
    </xf>
    <xf numFmtId="0" fontId="2" fillId="0" borderId="19" xfId="0" applyFont="1" applyFill="1" applyBorder="1" applyAlignment="1">
      <alignment horizontal="center" vertical="center" wrapText="1"/>
    </xf>
    <xf numFmtId="0" fontId="2" fillId="0" borderId="20" xfId="0" applyFont="1" applyFill="1" applyBorder="1" applyAlignment="1">
      <alignment horizontal="center" vertical="center" wrapText="1"/>
    </xf>
    <xf numFmtId="0" fontId="2" fillId="0" borderId="21" xfId="0" applyFont="1" applyFill="1" applyBorder="1" applyAlignment="1">
      <alignment horizontal="center" vertical="center" wrapText="1"/>
    </xf>
    <xf numFmtId="0" fontId="2" fillId="0" borderId="22" xfId="0" applyFont="1" applyFill="1" applyBorder="1" applyAlignment="1">
      <alignment horizontal="center" vertical="center" wrapText="1"/>
    </xf>
    <xf numFmtId="0" fontId="2" fillId="0" borderId="1" xfId="0" applyFont="1" applyFill="1" applyBorder="1" applyAlignment="1">
      <alignment horizontal="center" vertical="center" wrapText="1"/>
    </xf>
    <xf numFmtId="0" fontId="2" fillId="0" borderId="23" xfId="0" applyFont="1" applyFill="1" applyBorder="1" applyAlignment="1">
      <alignment horizontal="center" vertical="center" wrapText="1"/>
    </xf>
    <xf numFmtId="0" fontId="0" fillId="0" borderId="34" xfId="0" applyBorder="1" applyAlignment="1">
      <alignment horizontal="left" vertical="center"/>
    </xf>
    <xf numFmtId="0" fontId="10" fillId="5" borderId="0" xfId="0" applyFont="1" applyFill="1" applyBorder="1" applyAlignment="1">
      <alignment horizontal="center" vertical="center" wrapText="1"/>
    </xf>
    <xf numFmtId="0" fontId="0" fillId="5" borderId="0" xfId="0" applyFill="1" applyBorder="1" applyAlignment="1">
      <alignment horizontal="left" vertical="center" wrapText="1"/>
    </xf>
    <xf numFmtId="0" fontId="0" fillId="5" borderId="0" xfId="0" applyFill="1" applyBorder="1" applyAlignment="1">
      <alignment horizontal="left" vertical="center"/>
    </xf>
    <xf numFmtId="0" fontId="0" fillId="0" borderId="0" xfId="0" applyBorder="1" applyAlignment="1">
      <alignment horizontal="right" vertical="center"/>
    </xf>
    <xf numFmtId="0" fontId="4" fillId="0" borderId="10" xfId="0" applyFont="1" applyBorder="1" applyAlignment="1">
      <alignment horizontal="center" vertical="center" wrapText="1"/>
    </xf>
    <xf numFmtId="0" fontId="4" fillId="0" borderId="12" xfId="0" applyFont="1" applyBorder="1" applyAlignment="1">
      <alignment horizontal="center" vertical="center" wrapText="1"/>
    </xf>
    <xf numFmtId="0" fontId="2" fillId="0" borderId="2"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7" xfId="0" applyFont="1" applyBorder="1" applyAlignment="1">
      <alignment horizontal="center" vertical="center" wrapText="1"/>
    </xf>
    <xf numFmtId="0" fontId="2" fillId="0" borderId="8" xfId="0" applyFont="1" applyBorder="1" applyAlignment="1">
      <alignment horizontal="center" vertical="center" wrapText="1"/>
    </xf>
    <xf numFmtId="0" fontId="2" fillId="0" borderId="9" xfId="0" applyFont="1" applyBorder="1" applyAlignment="1">
      <alignment horizontal="center" vertical="center" wrapText="1"/>
    </xf>
    <xf numFmtId="0" fontId="13" fillId="2" borderId="13" xfId="0" applyFont="1" applyFill="1" applyBorder="1" applyAlignment="1">
      <alignment horizontal="center" vertical="center"/>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2" fillId="0" borderId="5" xfId="0" applyFont="1" applyBorder="1" applyAlignment="1">
      <alignment horizontal="center" vertical="center" wrapText="1"/>
    </xf>
    <xf numFmtId="0" fontId="2" fillId="0" borderId="0" xfId="0" applyFont="1" applyBorder="1" applyAlignment="1">
      <alignment horizontal="center" vertical="center" wrapText="1"/>
    </xf>
    <xf numFmtId="0" fontId="2" fillId="0" borderId="6" xfId="0" applyFont="1" applyBorder="1" applyAlignment="1">
      <alignment horizontal="center" vertical="center" wrapText="1"/>
    </xf>
    <xf numFmtId="0" fontId="2" fillId="0" borderId="0" xfId="0" applyFont="1" applyFill="1" applyBorder="1" applyAlignment="1">
      <alignment horizontal="center" vertical="center" wrapText="1"/>
    </xf>
    <xf numFmtId="0" fontId="0" fillId="0" borderId="0" xfId="0" applyBorder="1" applyAlignment="1">
      <alignment horizontal="center" vertical="center"/>
    </xf>
    <xf numFmtId="0" fontId="0" fillId="0" borderId="0" xfId="0" applyAlignment="1">
      <alignment horizontal="center" vertical="center"/>
    </xf>
    <xf numFmtId="0" fontId="8" fillId="0" borderId="5" xfId="0" applyFont="1" applyBorder="1" applyAlignment="1">
      <alignment horizontal="right" vertical="center"/>
    </xf>
    <xf numFmtId="0" fontId="8" fillId="0" borderId="0" xfId="0" applyFont="1" applyBorder="1" applyAlignment="1">
      <alignment horizontal="right" vertical="center"/>
    </xf>
    <xf numFmtId="0" fontId="20" fillId="0" borderId="5" xfId="0" applyFont="1" applyBorder="1" applyAlignment="1">
      <alignment horizontal="justify" vertical="center" wrapText="1"/>
    </xf>
    <xf numFmtId="0" fontId="20" fillId="0" borderId="0" xfId="0" applyFont="1" applyBorder="1" applyAlignment="1">
      <alignment horizontal="justify" vertical="center" wrapText="1"/>
    </xf>
    <xf numFmtId="0" fontId="20" fillId="0" borderId="6" xfId="0" applyFont="1" applyBorder="1" applyAlignment="1">
      <alignment horizontal="justify" vertical="center" wrapText="1"/>
    </xf>
    <xf numFmtId="0" fontId="13" fillId="0" borderId="2" xfId="0" applyFont="1" applyFill="1" applyBorder="1" applyAlignment="1">
      <alignment horizontal="center" vertical="center" wrapText="1"/>
    </xf>
    <xf numFmtId="0" fontId="13" fillId="0" borderId="3" xfId="0" applyFont="1" applyFill="1" applyBorder="1" applyAlignment="1">
      <alignment horizontal="center" vertical="center" wrapText="1"/>
    </xf>
    <xf numFmtId="0" fontId="13" fillId="0" borderId="5" xfId="0" applyFont="1" applyFill="1" applyBorder="1" applyAlignment="1">
      <alignment horizontal="center" vertical="center" wrapText="1"/>
    </xf>
    <xf numFmtId="0" fontId="13" fillId="0" borderId="0" xfId="0" applyFont="1" applyFill="1" applyBorder="1" applyAlignment="1">
      <alignment horizontal="center" vertical="center" wrapText="1"/>
    </xf>
    <xf numFmtId="0" fontId="13" fillId="0" borderId="7" xfId="0" applyFont="1" applyFill="1" applyBorder="1" applyAlignment="1">
      <alignment horizontal="center" vertical="center" wrapText="1"/>
    </xf>
    <xf numFmtId="0" fontId="13" fillId="0" borderId="8" xfId="0" applyFont="1" applyFill="1" applyBorder="1" applyAlignment="1">
      <alignment horizontal="center" vertical="center" wrapText="1"/>
    </xf>
    <xf numFmtId="0" fontId="0" fillId="0" borderId="0" xfId="0" applyFont="1" applyAlignment="1">
      <alignment horizontal="right" vertical="center" wrapText="1"/>
    </xf>
    <xf numFmtId="0" fontId="10" fillId="2" borderId="1" xfId="0" applyFont="1" applyFill="1" applyBorder="1" applyAlignment="1">
      <alignment horizontal="center" vertical="center"/>
    </xf>
    <xf numFmtId="0" fontId="10" fillId="2" borderId="16" xfId="0" applyFont="1" applyFill="1" applyBorder="1" applyAlignment="1">
      <alignment horizontal="center" vertical="center"/>
    </xf>
    <xf numFmtId="0" fontId="10" fillId="2" borderId="17" xfId="0" applyFont="1" applyFill="1" applyBorder="1" applyAlignment="1">
      <alignment horizontal="center" vertical="center"/>
    </xf>
    <xf numFmtId="0" fontId="10" fillId="2" borderId="18" xfId="0" applyFont="1" applyFill="1" applyBorder="1" applyAlignment="1">
      <alignment horizontal="center" vertical="center"/>
    </xf>
    <xf numFmtId="0" fontId="10" fillId="2" borderId="26" xfId="0" applyFont="1" applyFill="1" applyBorder="1" applyAlignment="1">
      <alignment horizontal="center" vertical="center"/>
    </xf>
    <xf numFmtId="0" fontId="10" fillId="2" borderId="0" xfId="0" applyFont="1" applyFill="1" applyBorder="1" applyAlignment="1">
      <alignment horizontal="center" vertical="center"/>
    </xf>
    <xf numFmtId="0" fontId="10" fillId="2" borderId="28" xfId="0" applyFont="1" applyFill="1" applyBorder="1" applyAlignment="1">
      <alignment horizontal="center" vertical="center"/>
    </xf>
    <xf numFmtId="0" fontId="10" fillId="2" borderId="12" xfId="0" applyFont="1" applyFill="1" applyBorder="1" applyAlignment="1">
      <alignment horizontal="center" vertical="center"/>
    </xf>
    <xf numFmtId="49" fontId="0" fillId="3" borderId="8" xfId="0" applyNumberFormat="1" applyFill="1" applyBorder="1" applyAlignment="1" applyProtection="1">
      <alignment horizontal="center" vertical="center" wrapText="1"/>
      <protection locked="0"/>
    </xf>
    <xf numFmtId="0" fontId="10" fillId="0" borderId="0" xfId="0" applyFont="1" applyFill="1" applyBorder="1" applyAlignment="1">
      <alignment horizontal="left" vertical="center"/>
    </xf>
    <xf numFmtId="0" fontId="0" fillId="5" borderId="0" xfId="0" applyFont="1" applyFill="1" applyBorder="1" applyAlignment="1">
      <alignment horizontal="justify" vertical="center" wrapText="1"/>
    </xf>
    <xf numFmtId="0" fontId="2" fillId="0" borderId="0" xfId="0" applyFont="1" applyBorder="1" applyAlignment="1" applyProtection="1">
      <alignment horizontal="center" vertical="center"/>
    </xf>
    <xf numFmtId="0" fontId="0" fillId="0" borderId="1" xfId="0" applyBorder="1" applyAlignment="1">
      <alignment horizontal="left" vertical="center"/>
    </xf>
    <xf numFmtId="49" fontId="0" fillId="4" borderId="0" xfId="0" applyNumberFormat="1" applyFill="1" applyBorder="1" applyAlignment="1" applyProtection="1">
      <alignment horizontal="center" vertical="center" wrapText="1"/>
    </xf>
    <xf numFmtId="0" fontId="0" fillId="0" borderId="20" xfId="0" applyFill="1" applyBorder="1" applyAlignment="1">
      <alignment horizontal="center" vertical="center" wrapText="1"/>
    </xf>
    <xf numFmtId="0" fontId="30" fillId="8" borderId="36" xfId="4" applyFont="1" applyFill="1" applyBorder="1" applyAlignment="1">
      <alignment horizontal="center" vertical="center"/>
    </xf>
    <xf numFmtId="0" fontId="30" fillId="8" borderId="37" xfId="4" applyFont="1" applyFill="1" applyBorder="1" applyAlignment="1">
      <alignment horizontal="center" vertical="center"/>
    </xf>
    <xf numFmtId="0" fontId="30" fillId="8" borderId="38" xfId="4" applyFont="1" applyFill="1" applyBorder="1" applyAlignment="1">
      <alignment horizontal="center" vertical="center"/>
    </xf>
    <xf numFmtId="0" fontId="18" fillId="0" borderId="5" xfId="0" applyFont="1" applyBorder="1" applyAlignment="1">
      <alignment horizontal="center" vertical="center" wrapText="1"/>
    </xf>
    <xf numFmtId="14" fontId="0" fillId="0" borderId="20" xfId="0" applyNumberFormat="1" applyFill="1" applyBorder="1" applyAlignment="1">
      <alignment horizontal="center" vertical="center"/>
    </xf>
    <xf numFmtId="14" fontId="0" fillId="0" borderId="21" xfId="0" applyNumberFormat="1" applyFill="1" applyBorder="1" applyAlignment="1">
      <alignment horizontal="center" vertical="center"/>
    </xf>
    <xf numFmtId="0" fontId="0" fillId="0" borderId="1" xfId="0" applyFill="1" applyBorder="1" applyAlignment="1">
      <alignment horizontal="center" vertical="center"/>
    </xf>
    <xf numFmtId="49" fontId="8" fillId="5" borderId="0" xfId="0" applyNumberFormat="1" applyFont="1" applyFill="1" applyBorder="1" applyAlignment="1" applyProtection="1">
      <alignment horizontal="center" vertical="center"/>
      <protection locked="0"/>
    </xf>
    <xf numFmtId="0" fontId="0" fillId="0" borderId="23" xfId="0" applyFill="1" applyBorder="1" applyAlignment="1">
      <alignment horizontal="center" vertical="center"/>
    </xf>
    <xf numFmtId="0" fontId="0" fillId="0" borderId="24" xfId="0" applyBorder="1" applyAlignment="1">
      <alignment horizontal="center" vertical="center" wrapText="1"/>
    </xf>
    <xf numFmtId="0" fontId="0" fillId="0" borderId="25" xfId="0" applyBorder="1" applyAlignment="1">
      <alignment horizontal="center" vertical="center" wrapText="1"/>
    </xf>
  </cellXfs>
  <cellStyles count="5">
    <cellStyle name="Hipervínculo" xfId="4" builtinId="8"/>
    <cellStyle name="Moneda [0]" xfId="1" builtinId="7"/>
    <cellStyle name="Normal" xfId="0" builtinId="0"/>
    <cellStyle name="Normal 2" xfId="2"/>
    <cellStyle name="Porcentaje" xfId="3" builtinId="5"/>
  </cellStyles>
  <dxfs count="43">
    <dxf>
      <font>
        <b val="0"/>
        <i val="0"/>
        <strike val="0"/>
        <condense val="0"/>
        <extend val="0"/>
        <outline val="0"/>
        <shadow val="0"/>
        <u val="none"/>
        <vertAlign val="baseline"/>
        <sz val="9"/>
        <color theme="1"/>
        <name val="Calibri"/>
        <scheme val="minor"/>
      </font>
      <numFmt numFmtId="1" formatCode="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4" tint="0.39997558519241921"/>
        </top>
        <bottom/>
        <vertical/>
        <horizontal/>
      </border>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5" formatCode="d/mm/yyyy;@"/>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167" formatCode="[$$-240A]\ #,##0;\-[$$-240A]\ #,##0"/>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style="thin">
          <color theme="0" tint="-0.34998626667073579"/>
        </left>
        <right/>
        <top style="thin">
          <color theme="0" tint="-0.34998626667073579"/>
        </top>
        <bottom/>
        <vertical/>
        <horizontal/>
      </border>
      <protection locked="0" hidden="0"/>
    </dxf>
    <dxf>
      <font>
        <b val="0"/>
        <i val="0"/>
        <strike val="0"/>
        <condense val="0"/>
        <extend val="0"/>
        <outline val="0"/>
        <shadow val="0"/>
        <u val="none"/>
        <vertAlign val="baseline"/>
        <sz val="9"/>
        <color theme="1"/>
        <name val="Calibri"/>
        <scheme val="minor"/>
      </font>
      <numFmt numFmtId="30" formatCode="@"/>
      <fill>
        <patternFill patternType="solid">
          <fgColor indexed="64"/>
          <bgColor rgb="FFFFFF00"/>
        </patternFill>
      </fill>
      <alignment horizontal="general" vertical="center" textRotation="0" wrapText="0" indent="0" justifyLastLine="0" shrinkToFit="0" readingOrder="0"/>
      <border diagonalUp="0" diagonalDown="0">
        <left/>
        <right/>
        <top style="thin">
          <color theme="0" tint="-0.34998626667073579"/>
        </top>
        <bottom/>
        <vertical/>
        <horizontal/>
      </border>
      <protection locked="0" hidden="0"/>
    </dxf>
    <dxf>
      <border outline="0">
        <left style="thin">
          <color theme="0" tint="-0.34998626667073579"/>
        </left>
        <right style="thin">
          <color theme="4" tint="0.39997558519241921"/>
        </right>
        <top style="thin">
          <color theme="0" tint="-0.34998626667073579"/>
        </top>
        <bottom style="thin">
          <color theme="0" tint="-0.34998626667073579"/>
        </bottom>
      </border>
    </dxf>
    <dxf>
      <font>
        <b val="0"/>
        <i val="0"/>
        <strike val="0"/>
        <condense val="0"/>
        <extend val="0"/>
        <outline val="0"/>
        <shadow val="0"/>
        <u val="none"/>
        <vertAlign val="baseline"/>
        <sz val="9"/>
        <color theme="1"/>
        <name val="Calibri"/>
        <scheme val="minor"/>
      </font>
      <fill>
        <patternFill patternType="solid">
          <fgColor indexed="64"/>
          <bgColor rgb="FFFFFF00"/>
        </patternFill>
      </fill>
      <alignment horizontal="general" vertical="center" textRotation="0" wrapText="0" indent="0" justifyLastLine="0" shrinkToFit="0" readingOrder="0"/>
    </dxf>
    <dxf>
      <font>
        <b/>
        <i val="0"/>
        <strike val="0"/>
        <condense val="0"/>
        <extend val="0"/>
        <outline val="0"/>
        <shadow val="0"/>
        <u val="none"/>
        <vertAlign val="baseline"/>
        <sz val="11"/>
        <color theme="0"/>
        <name val="Calibri"/>
        <scheme val="minor"/>
      </font>
      <fill>
        <patternFill patternType="solid">
          <fgColor theme="4"/>
          <bgColor theme="4"/>
        </patternFill>
      </fill>
      <alignment horizontal="center" vertical="center" textRotation="0" wrapText="1" indent="0" justifyLastLine="0" shrinkToFit="0" readingOrder="0"/>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70" formatCode="0.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6"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protection locked="1" hidden="0"/>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right style="medium">
          <color theme="0" tint="-0.34998626667073579"/>
        </right>
        <top style="thin">
          <color theme="0" tint="-0.34998626667073579"/>
        </top>
        <bottom style="medium">
          <color theme="0" tint="-0.34998626667073579"/>
        </bottom>
      </border>
    </dxf>
    <dxf>
      <font>
        <b/>
        <i val="0"/>
        <strike val="0"/>
        <condense val="0"/>
        <extend val="0"/>
        <outline val="0"/>
        <shadow val="0"/>
        <u val="none"/>
        <vertAlign val="baseline"/>
        <sz val="12"/>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
      <font>
        <b val="0"/>
        <i val="0"/>
        <strike val="0"/>
        <condense val="0"/>
        <extend val="0"/>
        <outline val="0"/>
        <shadow val="0"/>
        <u val="none"/>
        <vertAlign val="baseline"/>
        <sz val="9"/>
        <color theme="1"/>
        <name val="Calibri"/>
        <scheme val="minor"/>
      </font>
      <fill>
        <patternFill patternType="solid">
          <fgColor indexed="64"/>
          <bgColor theme="0" tint="-0.34998626667073579"/>
        </patternFill>
      </fill>
      <alignment horizontal="general" vertical="center" textRotation="0" wrapText="0" indent="0" justifyLastLine="0" shrinkToFit="0" readingOrder="0"/>
      <border diagonalUp="0" diagonalDown="0">
        <left style="thin">
          <color theme="0" tint="-0.34998626667073579"/>
        </left>
        <right style="medium">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7" formatCode="[$$-240A]\ #,##0;\-[$$-240A]\ #,##0"/>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69" formatCode="0.0"/>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9" formatCode="d/mm/yyyy"/>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alignment horizontal="general"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solid">
          <fgColor indexed="64"/>
          <bgColor theme="9" tint="0.5999938962981048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fill>
        <patternFill patternType="none">
          <fgColor indexed="64"/>
          <bgColor indexed="65"/>
        </patternFill>
      </fill>
      <alignment horizontal="center" vertical="center" textRotation="0" wrapText="0" indent="0" justifyLastLine="0" shrinkToFit="0" readingOrder="0"/>
      <border diagonalUp="0" diagonalDown="0">
        <left style="thin">
          <color theme="0" tint="-0.34998626667073579"/>
        </left>
        <right style="thin">
          <color theme="0" tint="-0.34998626667073579"/>
        </right>
        <top style="thin">
          <color theme="0" tint="-0.34998626667073579"/>
        </top>
        <bottom style="thin">
          <color theme="0" tint="-0.34998626667073579"/>
        </bottom>
        <vertical/>
        <horizontal/>
      </border>
    </dxf>
    <dxf>
      <font>
        <b val="0"/>
        <i val="0"/>
        <strike val="0"/>
        <condense val="0"/>
        <extend val="0"/>
        <outline val="0"/>
        <shadow val="0"/>
        <u val="none"/>
        <vertAlign val="baseline"/>
        <sz val="9"/>
        <color theme="1"/>
        <name val="Calibri"/>
        <scheme val="minor"/>
      </font>
      <numFmt numFmtId="1" formatCode="0"/>
      <alignment horizontal="center" vertical="center" textRotation="0" wrapText="0" indent="0" justifyLastLine="0" shrinkToFit="0" readingOrder="0"/>
      <border diagonalUp="0" diagonalDown="0">
        <left/>
        <right style="thin">
          <color theme="0" tint="-0.34998626667073579"/>
        </right>
        <top style="thin">
          <color theme="0" tint="-0.34998626667073579"/>
        </top>
        <bottom style="thin">
          <color theme="0" tint="-0.34998626667073579"/>
        </bottom>
        <vertical/>
        <horizontal/>
      </border>
    </dxf>
    <dxf>
      <border outline="0">
        <left style="medium">
          <color theme="0" tint="-0.34998626667073579"/>
        </left>
        <top style="thin">
          <color theme="0" tint="-0.34998626667073579"/>
        </top>
        <bottom style="medium">
          <color theme="0" tint="-0.34998626667073579"/>
        </bottom>
      </border>
    </dxf>
    <dxf>
      <font>
        <b/>
        <i val="0"/>
        <strike val="0"/>
        <condense val="0"/>
        <extend val="0"/>
        <outline val="0"/>
        <shadow val="0"/>
        <u val="none"/>
        <vertAlign val="baseline"/>
        <sz val="14"/>
        <color theme="1"/>
        <name val="Calibri"/>
        <scheme val="minor"/>
      </font>
      <alignment horizontal="general" vertical="center" textRotation="0" wrapText="1" indent="0" justifyLastLine="0" shrinkToFit="0" readingOrder="0"/>
      <border diagonalUp="0" diagonalDown="0" outline="0">
        <left style="thin">
          <color theme="0" tint="-0.34998626667073579"/>
        </left>
        <right style="thin">
          <color theme="0" tint="-0.34998626667073579"/>
        </right>
        <top/>
        <bottom/>
      </border>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xmlMaps.xml><?xml version="1.0" encoding="utf-8"?>
<MapInfo xmlns="http://schemas.openxmlformats.org/spreadsheetml/2006/main" SelectionNamespaces="">
  <Schema ID="Schema2">
    <ns1:schema xmlns:ns1="http://www.w3.org/2001/XMLSchema" xmlns="">
      <ns1:element name="ManifestacionInteres">
        <ns1:complexType>
          <ns1:sequence>
            <ns1:element name="DatosProceso">
              <ns1:complexType>
                <ns1:attribute type="ns1:string" name="DP_Asunto_ManifestacionInteres_No"/>
                <ns1:attribute type="ns1:string" name="DP_Regional_ICBF"/>
                <ns1:attribute type="ns1:string" name="DP_Tipo_de_Oferente"/>
                <ns1:attribute type="ns1:string" name="DP_PorcentajeParticipacion"/>
                <ns1:attribute type="ns1:dateTime" name="Fecha"/>
              </ns1:complexType>
            </ns1:element>
            <ns1:element name="DatosOferente">
              <ns1:complexType>
                <ns1:attribute type="ns1:int" name="DO_NIT"/>
                <ns1:attribute type="ns1:string" name="DO_Razon_Social"/>
              </ns1:complexType>
            </ns1:element>
            <ns1:element name="DatosContratoInvitacion" maxOccurs="unbounded">
              <ns1:complexType>
                <ns1:attribute type="ns1:string" name="DCI_Ciudad"/>
                <ns1:attribute type="ns1:int" name="DCI_Valor_Invitacion"/>
                <ns1:attribute type="ns1:date" name="DCI_Fecha_Inicio"/>
                <ns1:attribute type="ns1:string" name="DCI_Departamento"/>
                <ns1:attribute type="ns1:date" name="DCI_Fecha_Final"/>
                <ns1:attribute type="ns1:int" name="DCI_Tiempo_Ejecucion"/>
              </ns1:complexType>
            </ns1:element>
            <ns1:element name="DatosContratoInvitacion_General">
              <ns1:complexType>
                <ns1:attribute type="ns1:string" name="DCI_Objeto_Contrato"/>
              </ns1:complexType>
            </ns1:element>
            <ns1:element name="ExperienciaTerritorial" maxOccurs="unbounded">
              <ns1:complexType>
                <ns1:attribute type="ns1:int" name="ET_No"/>
                <ns1:attribute type="ns1:string" name="ET_Entidad_Contratante"/>
                <ns1:attribute type="ns1:string" name="ET_Sector"/>
                <ns1:attribute type="ns1:string" name="ET_Numero_de_contrato"/>
                <ns1:attribute type="ns1:date" name="ET_Fecha_Inicial"/>
                <ns1:attribute type="ns1:date" name="ET_Fecha_Terminacion"/>
                <ns1:attribute type="ns1:int" name="ET_Experiencia"/>
                <ns1:attribute type="ns1:string" name="ET_Objeto_contrato"/>
                <ns1:attribute type="ns1:string" name="ET_Departamento_ejecu"/>
                <ns1:attribute type="ns1:string" name="ET_Municipio_ejecu"/>
                <ns1:attribute type="ns1:int" name="ET_Valor_contrato"/>
                <ns1:attribute type="ns1:string" name="ET_union_temporal"/>
                <ns1:attribute type="ns1:decimal" name="ET_Porcentaje_Participacion"/>
                <ns1:attribute type="ns1:string" name="ET_Estado"/>
                <ns1:attribute type="ns1:string" name="ET_Experiencia_Banco"/>
              </ns1:complexType>
            </ns1:element>
            <ns1:element name="CapacidadResidual" maxOccurs="unbounded">
              <ns1:complexType>
                <ns1:attribute type="ns1:int" name="CR_No"/>
                <ns1:attribute type="ns1:string" name="CR_Entidad_Contratante"/>
                <ns1:attribute type="ns1:string" name="CR_Sector"/>
                <ns1:attribute type="ns1:string" name="CR_Numero_de_contrato"/>
                <ns1:attribute type="ns1:date" name="CR_Fecha_Inicio"/>
                <ns1:attribute type="ns1:date" name="CR_Fecha_Terminacion"/>
                <ns1:attribute type="ns1:int" name="CR_Experiencia"/>
                <ns1:attribute type="ns1:string" name="CR_Objeto_contrato"/>
                <ns1:attribute type="ns1:string" name="CR_Departamento_ejecu"/>
                <ns1:attribute type="ns1:string" name="CR_Municipio_ejecu"/>
                <ns1:attribute type="ns1:int" name="CR_Valor_contrato"/>
                <ns1:attribute type="ns1:decimal" name="CR_Valor_SMMLV"/>
                <ns1:attribute type="ns1:string" name="CR_Union_temp_con"/>
                <ns1:attribute type="ns1:decimal" name="CR_por_part"/>
                <ns1:attribute type="ns1:string" name="CR_estado"/>
              </ns1:complexType>
            </ns1:element>
            <ns1:element name="TalentoHumano">
              <ns1:complexType>
                <ns1:attribute type="ns1:string" name="TalentoHumano_cumple"/>
              </ns1:complexType>
            </ns1:element>
            <ns1:element name="Infraestructura">
              <ns1:complexType>
                <ns1:attribute type="ns1:string" name="Infraestructura_Cumple"/>
              </ns1:complexType>
            </ns1:element>
            <ns1:element name="Discapacidad">
              <ns1:complexType>
                <ns1:attribute type="ns1:string" name="D_Certificado"/>
              </ns1:complexType>
            </ns1:element>
            <ns1:element name="Contrapartida">
              <ns1:complexType>
                <ns1:attribute type="ns1:decimal" name="CON_dotacion"/>
                <ns1:attribute name="CON_talento_humano"/>
                <ns1:attribute name="CON_equipos_medicion"/>
                <ns1:attribute name="CON_bienes_y_servicios"/>
                <ns1:attribute name="CON_total_contrapartida"/>
                <ns1:attribute name="CON_Es_igual_a"/>
                <ns1:attribute name="CON_dotacion_total"/>
                <ns1:attribute name="CON_talento_humano_total"/>
                <ns1:attribute name="CON_equipos_medicion_total"/>
                <ns1:attribute name="CON_bienes_y_servicios_total"/>
              </ns1:complexType>
            </ns1:element>
            <ns1:element name="ValoresTecnicosAgregados">
              <ns1:complexType>
                <ns1:attribute name="VTA_Control_social"/>
                <ns1:attribute name="VTA_Logisitica"/>
                <ns1:attribute name="VTA_kit_control_social"/>
                <ns1:attribute name="VTA_plan_comunicacion"/>
                <ns1:attribute name="VTA_Valor_agregado"/>
                <ns1:attribute name="VTA_Control_social_total"/>
                <ns1:attribute name="VTA_Logisitica_total"/>
                <ns1:attribute name="VTA_kit_control_social_total"/>
                <ns1:attribute name="VTA_plan_comunicacion_total"/>
                <ns1:attribute name="VTA_Valor_agregado_total"/>
                <ns1:attribute name="VTA_total_vta"/>
                <ns1:attribute name="VTA_Es_igual_a"/>
              </ns1:complexType>
            </ns1:element>
            <ns1:element name="Trayectoria">
              <ns1:complexType>
                <ns1:attribute type="ns1:date" name="TRA_Fecha_Pesronaria_juridica"/>
                <ns1:attribute type="ns1:int" name="TRA_resolucion"/>
                <ns1:attribute type="ns1:string" name="TRA_Representante_legal"/>
                <ns1:attribute type="ns1:date" name="TRA_Fecha_inicio_contrato_antiguo_SNBF"/>
              </ns1:complexType>
            </ns1:element>
            <ns1:element name="Aceptacion">
              <ns1:complexType>
                <ns1:attribute type="ns1:string" name="ACP_Representante_legal"/>
                <ns1:attribute type="ns1:string" name="ACP_direccion_comercial"/>
                <ns1:attribute type="ns1:string" name="ACP_telefono"/>
                <ns1:attribute type="ns1:string" name="ACP_domicilio_legal"/>
                <ns1:attribute type="ns1:string" name="ACP_correo_electronico"/>
              </ns1:complexType>
            </ns1:element>
          </ns1:sequence>
        </ns1:complexType>
      </ns1:element>
    </ns1:schema>
  </Schema>
  <Map ID="141" Name="ManifestacionInteres_Map" RootElement="ManifestacionInteres" SchemaID="Schema2" ShowImportExportValidationErrors="false" AutoFit="true" Append="false" PreserveSortAFLayout="true" PreserveFormat="true"/>
</MapInfo>
</file>

<file path=xl/_rels/workbook.xml.rels><?xml version="1.0" encoding="UTF-8" standalone="yes"?>
<Relationships xmlns="http://schemas.openxmlformats.org/package/2006/relationships"><Relationship Id="rId8" Type="http://schemas.openxmlformats.org/officeDocument/2006/relationships/styles" Target="styles.xml"/><Relationship Id="rId13"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connections" Target="connections.xml"/><Relationship Id="rId12" Type="http://schemas.openxmlformats.org/officeDocument/2006/relationships/customXml" Target="../customXml/item2.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11" Type="http://schemas.openxmlformats.org/officeDocument/2006/relationships/customXml" Target="../customXml/item1.xml"/><Relationship Id="rId5" Type="http://schemas.openxmlformats.org/officeDocument/2006/relationships/worksheet" Target="worksheets/sheet5.xml"/><Relationship Id="rId15" Type="http://schemas.openxmlformats.org/officeDocument/2006/relationships/xmlMaps" Target="xmlMaps.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 Id="rId14" Type="http://schemas.openxmlformats.org/officeDocument/2006/relationships/customXml" Target="../customXml/item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1078482</xdr:colOff>
      <xdr:row>1</xdr:row>
      <xdr:rowOff>60327</xdr:rowOff>
    </xdr:from>
    <xdr:to>
      <xdr:col>1</xdr:col>
      <xdr:colOff>1934158</xdr:colOff>
      <xdr:row>3</xdr:row>
      <xdr:rowOff>262424</xdr:rowOff>
    </xdr:to>
    <xdr:pic>
      <xdr:nvPicPr>
        <xdr:cNvPr id="2" name="Imagen 1">
          <a:extLst>
            <a:ext uri="{FF2B5EF4-FFF2-40B4-BE49-F238E27FC236}">
              <a16:creationId xmlns:a16="http://schemas.microsoft.com/office/drawing/2014/main" xmlns="" id="{7C8B7F91-7B6A-4542-9385-3CC8855BD8D0}"/>
            </a:ext>
          </a:extLst>
        </xdr:cNvPr>
        <xdr:cNvPicPr>
          <a:picLocks noChangeAspect="1"/>
        </xdr:cNvPicPr>
      </xdr:nvPicPr>
      <xdr:blipFill>
        <a:blip xmlns:r="http://schemas.openxmlformats.org/officeDocument/2006/relationships" r:embed="rId1"/>
        <a:stretch>
          <a:fillRect/>
        </a:stretch>
      </xdr:blipFill>
      <xdr:spPr>
        <a:xfrm>
          <a:off x="1545013" y="264434"/>
          <a:ext cx="855676" cy="1037964"/>
        </a:xfrm>
        <a:prstGeom prst="rect">
          <a:avLst/>
        </a:prstGeom>
      </xdr:spPr>
    </xdr:pic>
    <xdr:clientData/>
  </xdr:twoCellAnchor>
</xdr:wsDr>
</file>

<file path=xl/tables/table1.xml><?xml version="1.0" encoding="utf-8"?>
<table xmlns="http://schemas.openxmlformats.org/spreadsheetml/2006/main" id="27" name="Tabla27" displayName="Tabla27" ref="A47:O107" tableType="xml" totalsRowShown="0" headerRowDxfId="42" tableBorderDxfId="41">
  <tableColumns count="15">
    <tableColumn id="1" uniqueName="ET_No" name="No." dataDxfId="40">
      <xmlColumnPr mapId="141" xpath="/ManifestacionInteres/ExperienciaTerritorial/@ET_No" xmlDataType="int"/>
    </tableColumn>
    <tableColumn id="2" uniqueName="ET_Entidad_Contratante" name="Entidad contratante" dataDxfId="39">
      <xmlColumnPr mapId="141" xpath="/ManifestacionInteres/ExperienciaTerritorial/@ET_Entidad_Contratante" xmlDataType="string"/>
    </tableColumn>
    <tableColumn id="3" uniqueName="ET_Sector" name="Sector" dataDxfId="38">
      <xmlColumnPr mapId="141" xpath="/ManifestacionInteres/ExperienciaTerritorial/@ET_Sector" xmlDataType="string"/>
    </tableColumn>
    <tableColumn id="4" uniqueName="ET_Numero_de_contrato" name="Número de contrato" dataDxfId="37">
      <xmlColumnPr mapId="141" xpath="/ManifestacionInteres/ExperienciaTerritorial/@ET_Numero_de_contrato" xmlDataType="string"/>
    </tableColumn>
    <tableColumn id="5" uniqueName="ET_Fecha_Inicial" name="Fecha  Inicio (dd/mm/aaaa)" dataDxfId="36">
      <xmlColumnPr mapId="141" xpath="/ManifestacionInteres/ExperienciaTerritorial/@ET_Fecha_Inicial" xmlDataType="date"/>
    </tableColumn>
    <tableColumn id="6" uniqueName="ET_Fecha_Terminacion" name="Fecha  terminación (dd/mm/aaaa)" dataDxfId="35">
      <xmlColumnPr mapId="141" xpath="/ManifestacionInteres/ExperienciaTerritorial/@ET_Fecha_Terminacion" xmlDataType="date"/>
    </tableColumn>
    <tableColumn id="7" uniqueName="ET_Experiencia" name="Experiencia (meses)" dataDxfId="34">
      <xmlColumnPr mapId="141" xpath="/ManifestacionInteres/ExperienciaTerritorial/@ET_Experiencia" xmlDataType="int"/>
    </tableColumn>
    <tableColumn id="8" uniqueName="ET_Objeto_contrato" name="Objeto del contrato" dataDxfId="33">
      <xmlColumnPr mapId="141" xpath="/ManifestacionInteres/ExperienciaTerritorial/@ET_Objeto_contrato" xmlDataType="string"/>
    </tableColumn>
    <tableColumn id="9" uniqueName="ET_Departamento_ejecu" name="Departamento" dataDxfId="32">
      <xmlColumnPr mapId="141" xpath="/ManifestacionInteres/ExperienciaTerritorial/@ET_Departamento_ejecu" xmlDataType="string"/>
    </tableColumn>
    <tableColumn id="10" uniqueName="ET_Municipio_ejecu" name="Municipio" dataDxfId="31">
      <xmlColumnPr mapId="141" xpath="/ManifestacionInteres/ExperienciaTerritorial/@ET_Municipio_ejecu" xmlDataType="string"/>
    </tableColumn>
    <tableColumn id="11" uniqueName="ET_Valor_contrato" name="Valor del contrato" dataDxfId="30">
      <xmlColumnPr mapId="141" xpath="/ManifestacionInteres/ExperienciaTerritorial/@ET_Valor_contrato" xmlDataType="int"/>
    </tableColumn>
    <tableColumn id="12" uniqueName="ET_union_temporal" name="Unión Temporal / Consorcio" dataDxfId="29">
      <xmlColumnPr mapId="141" xpath="/ManifestacionInteres/ExperienciaTerritorial/@ET_union_temporal" xmlDataType="string"/>
    </tableColumn>
    <tableColumn id="13" uniqueName="ET_Porcentaje_Participacion" name="% participación" dataDxfId="28">
      <xmlColumnPr mapId="141" xpath="/ManifestacionInteres/ExperienciaTerritorial/@ET_Porcentaje_Participacion" xmlDataType="decimal"/>
    </tableColumn>
    <tableColumn id="14" uniqueName="ET_Estado" name="Estado" dataDxfId="27">
      <xmlColumnPr mapId="141" xpath="/ManifestacionInteres/ExperienciaTerritorial/@ET_Estado" xmlDataType="string"/>
    </tableColumn>
    <tableColumn id="15" uniqueName="ET_Experiencia_Banco" name="Experiencia Registrada para habilitación en banco" dataDxfId="26">
      <xmlColumnPr mapId="141" xpath="/ManifestacionInteres/ExperienciaTerritorial/@ET_Experiencia_Banco" xmlDataType="string"/>
    </tableColumn>
  </tableColumns>
  <tableStyleInfo name="TableStyleMedium2" showFirstColumn="0" showLastColumn="0" showRowStripes="1" showColumnStripes="0"/>
</table>
</file>

<file path=xl/tables/table2.xml><?xml version="1.0" encoding="utf-8"?>
<table xmlns="http://schemas.openxmlformats.org/spreadsheetml/2006/main" id="28" name="Tabla28" displayName="Tabla28" ref="A113:O160" tableType="xml" totalsRowShown="0" headerRowDxfId="25" tableBorderDxfId="24">
  <tableColumns count="15">
    <tableColumn id="1" uniqueName="CR_No" name="No." dataDxfId="23">
      <xmlColumnPr mapId="141" xpath="/ManifestacionInteres/CapacidadResidual/@CR_No" xmlDataType="int"/>
    </tableColumn>
    <tableColumn id="2" uniqueName="CR_Entidad_Contratante" name="Entidad contratante" dataDxfId="22">
      <xmlColumnPr mapId="141" xpath="/ManifestacionInteres/CapacidadResidual/@CR_Entidad_Contratante" xmlDataType="string"/>
    </tableColumn>
    <tableColumn id="3" uniqueName="CR_Sector" name="Sector" dataDxfId="21">
      <xmlColumnPr mapId="141" xpath="/ManifestacionInteres/CapacidadResidual/@CR_Sector" xmlDataType="string"/>
    </tableColumn>
    <tableColumn id="4" uniqueName="CR_Numero_de_contrato" name="Número de contrato" dataDxfId="20">
      <xmlColumnPr mapId="141" xpath="/ManifestacionInteres/CapacidadResidual/@CR_Numero_de_contrato" xmlDataType="string"/>
    </tableColumn>
    <tableColumn id="5" uniqueName="CR_Fecha_Inicio" name="Fecha  Inicio (dd/mm/aaaa)" dataDxfId="19">
      <xmlColumnPr mapId="141" xpath="/ManifestacionInteres/CapacidadResidual/@CR_Fecha_Inicio" xmlDataType="date"/>
    </tableColumn>
    <tableColumn id="6" uniqueName="CR_Fecha_Terminacion" name="Fecha  terminación (dd/mm/aaaa)" dataDxfId="18">
      <xmlColumnPr mapId="141" xpath="/ManifestacionInteres/CapacidadResidual/@CR_Fecha_Terminacion" xmlDataType="date"/>
    </tableColumn>
    <tableColumn id="7" uniqueName="CR_Experiencia" name="Experiencia (meses)" dataDxfId="17">
      <xmlColumnPr mapId="141" xpath="/ManifestacionInteres/CapacidadResidual/@CR_Experiencia" xmlDataType="int"/>
    </tableColumn>
    <tableColumn id="8" uniqueName="CR_Objeto_contrato" name="Objeto del contrato" dataDxfId="16">
      <xmlColumnPr mapId="141" xpath="/ManifestacionInteres/CapacidadResidual/@CR_Objeto_contrato" xmlDataType="string"/>
    </tableColumn>
    <tableColumn id="9" uniqueName="CR_Departamento_ejecu" name="Departamento" dataDxfId="15">
      <xmlColumnPr mapId="141" xpath="/ManifestacionInteres/CapacidadResidual/@CR_Departamento_ejecu" xmlDataType="string"/>
    </tableColumn>
    <tableColumn id="10" uniqueName="CR_Municipio_ejecu" name="Municipio" dataDxfId="14">
      <xmlColumnPr mapId="141" xpath="/ManifestacionInteres/CapacidadResidual/@CR_Municipio_ejecu" xmlDataType="string"/>
    </tableColumn>
    <tableColumn id="11" uniqueName="CR_Valor_contrato" name="Valor del contrato" dataDxfId="13">
      <xmlColumnPr mapId="141" xpath="/ManifestacionInteres/CapacidadResidual/@CR_Valor_contrato" xmlDataType="int"/>
    </tableColumn>
    <tableColumn id="12" uniqueName="CR_Valor_SMMLV" name="Valor en SMMLV" dataDxfId="12">
      <xmlColumnPr mapId="141" xpath="/ManifestacionInteres/CapacidadResidual/@CR_Valor_SMMLV" xmlDataType="decimal"/>
    </tableColumn>
    <tableColumn id="13" uniqueName="CR_Union_temp_con" name="Unión Temporal / Consorcio" dataDxfId="11">
      <xmlColumnPr mapId="141" xpath="/ManifestacionInteres/CapacidadResidual/@CR_Union_temp_con" xmlDataType="string"/>
    </tableColumn>
    <tableColumn id="14" uniqueName="CR_por_part" name="% participación" dataDxfId="10">
      <xmlColumnPr mapId="141" xpath="/ManifestacionInteres/CapacidadResidual/@CR_por_part" xmlDataType="decimal"/>
    </tableColumn>
    <tableColumn id="15" uniqueName="CR_estado" name="Estado" dataDxfId="9">
      <xmlColumnPr mapId="141" xpath="/ManifestacionInteres/CapacidadResidual/@CR_estado" xmlDataType="string"/>
    </tableColumn>
  </tableColumns>
  <tableStyleInfo name="TableStyleMedium2" showFirstColumn="0" showLastColumn="0" showRowStripes="1" showColumnStripes="0"/>
</table>
</file>

<file path=xl/tables/table3.xml><?xml version="1.0" encoding="utf-8"?>
<table xmlns="http://schemas.openxmlformats.org/spreadsheetml/2006/main" id="71" name="DatoContratoInvitacion" displayName="DatoContratoInvitacion" ref="I19:N35" tableType="xml" totalsRowShown="0" headerRowDxfId="8" dataDxfId="7" tableBorderDxfId="6">
  <autoFilter ref="I19:N35"/>
  <tableColumns count="6">
    <tableColumn id="1" uniqueName="DCI_Departamento" name="Departamento" dataDxfId="5">
      <xmlColumnPr mapId="141" xpath="/ManifestacionInteres/DatosContratoInvitacion/@DCI_Departamento" xmlDataType="string"/>
    </tableColumn>
    <tableColumn id="2" uniqueName="DCI_Ciudad" name="Municipio" dataDxfId="4">
      <xmlColumnPr mapId="141" xpath="/ManifestacionInteres/DatosContratoInvitacion/@DCI_Ciudad" xmlDataType="string"/>
    </tableColumn>
    <tableColumn id="3" uniqueName="DCI_Valor_Invitacion" name="Valor invitación" dataDxfId="3">
      <xmlColumnPr mapId="141" xpath="/ManifestacionInteres/DatosContratoInvitacion/@DCI_Valor_Invitacion" xmlDataType="int"/>
    </tableColumn>
    <tableColumn id="4" uniqueName="DCI_Fecha_Inicio" name="Fecha inicio" dataDxfId="2">
      <xmlColumnPr mapId="141" xpath="/ManifestacionInteres/DatosContratoInvitacion/@DCI_Fecha_Inicio" xmlDataType="date"/>
    </tableColumn>
    <tableColumn id="5" uniqueName="DCI_Fecha_Final" name="Fecha final" dataDxfId="1">
      <xmlColumnPr mapId="141" xpath="/ManifestacionInteres/DatosContratoInvitacion/@DCI_Fecha_Final" xmlDataType="date"/>
    </tableColumn>
    <tableColumn id="6" uniqueName="DCI_Tiempo_Ejecucion" name="Tiempo ejecución (meses)" dataDxfId="0">
      <calculatedColumnFormula>+(M20-L20)/30</calculatedColumnFormula>
      <xmlColumnPr mapId="141" xpath="/ManifestacionInteres/DatosContratoInvitacion/@DCI_Tiempo_Ejecucion" xmlDataType="int"/>
    </tableColumn>
  </tableColumns>
  <tableStyleInfo name="TableStyleMedium2" showFirstColumn="0" showLastColumn="0" showRowStripes="1" showColumnStripes="0"/>
</table>
</file>

<file path=xl/tables/tableSingleCells1.xml><?xml version="1.0" encoding="utf-8"?>
<singleXmlCells xmlns="http://schemas.openxmlformats.org/spreadsheetml/2006/main">
  <singleXmlCell id="20" r="E185" connectionId="0">
    <xmlCellPr id="1" uniqueName="CON_Es_igual_a">
      <xmlPr mapId="141" xpath="/ManifestacionInteres/Contrapartida/@CON_Es_igual_a" xmlDataType="anyType"/>
    </xmlCellPr>
  </singleXmlCell>
  <singleXmlCell id="21" r="C185" connectionId="0">
    <xmlCellPr id="1" uniqueName="CON_total_contrapartida">
      <xmlPr mapId="141" xpath="/ManifestacionInteres/Contrapartida/@CON_total_contrapartida" xmlDataType="anyType"/>
    </xmlCellPr>
  </singleXmlCell>
  <singleXmlCell id="22" r="F179" connectionId="0">
    <xmlCellPr id="1" uniqueName="CON_dotacion">
      <xmlPr mapId="141" xpath="/ManifestacionInteres/Contrapartida/@CON_dotacion" xmlDataType="decimal"/>
    </xmlCellPr>
  </singleXmlCell>
  <singleXmlCell id="23" r="Y178" connectionId="0">
    <xmlCellPr id="1" uniqueName="CON_talento_humano">
      <xmlPr mapId="141" xpath="/ManifestacionInteres/Contrapartida/@CON_talento_humano" xmlDataType="anyType"/>
    </xmlCellPr>
  </singleXmlCell>
  <singleXmlCell id="24" r="Y179" connectionId="0">
    <xmlCellPr id="1" uniqueName="CON_equipos_medicion">
      <xmlPr mapId="141" xpath="/ManifestacionInteres/Contrapartida/@CON_equipos_medicion" xmlDataType="anyType"/>
    </xmlCellPr>
  </singleXmlCell>
  <singleXmlCell id="25" r="Y180" connectionId="0">
    <xmlCellPr id="1" uniqueName="CON_bienes_y_servicios">
      <xmlPr mapId="141" xpath="/ManifestacionInteres/Contrapartida/@CON_bienes_y_servicios" xmlDataType="anyType"/>
    </xmlCellPr>
  </singleXmlCell>
  <singleXmlCell id="26" r="G179" connectionId="0">
    <xmlCellPr id="1" uniqueName="CON_dotacion_total">
      <xmlPr mapId="141" xpath="/ManifestacionInteres/Contrapartida/@CON_dotacion_total" xmlDataType="anyType"/>
    </xmlCellPr>
  </singleXmlCell>
  <singleXmlCell id="29" r="Z178" connectionId="0">
    <xmlCellPr id="1" uniqueName="CON_talento_humano_total">
      <xmlPr mapId="141" xpath="/ManifestacionInteres/Contrapartida/@CON_talento_humano_total" xmlDataType="anyType"/>
    </xmlCellPr>
  </singleXmlCell>
  <singleXmlCell id="30" r="Z179" connectionId="0">
    <xmlCellPr id="1" uniqueName="CON_equipos_medicion_total">
      <xmlPr mapId="141" xpath="/ManifestacionInteres/Contrapartida/@CON_equipos_medicion_total" xmlDataType="anyType"/>
    </xmlCellPr>
  </singleXmlCell>
  <singleXmlCell id="31" r="Z180" connectionId="0">
    <xmlCellPr id="1" uniqueName="CON_bienes_y_servicios_total">
      <xmlPr mapId="141" xpath="/ManifestacionInteres/Contrapartida/@CON_bienes_y_servicios_total" xmlDataType="anyType"/>
    </xmlCellPr>
  </singleXmlCell>
  <singleXmlCell id="32" r="M179" connectionId="0">
    <xmlCellPr id="1" uniqueName="VTA_Control_social">
      <xmlPr mapId="141" xpath="/ManifestacionInteres/ValoresTecnicosAgregados/@VTA_Control_social" xmlDataType="anyType"/>
    </xmlCellPr>
  </singleXmlCell>
  <singleXmlCell id="33" r="S180" connectionId="0">
    <xmlCellPr id="1" uniqueName="VTA_Logisitica">
      <xmlPr mapId="141" xpath="/ManifestacionInteres/ValoresTecnicosAgregados/@VTA_Logisitica" xmlDataType="anyType"/>
    </xmlCellPr>
  </singleXmlCell>
  <singleXmlCell id="34" r="S181" connectionId="0">
    <xmlCellPr id="1" uniqueName="VTA_kit_control_social">
      <xmlPr mapId="141" xpath="/ManifestacionInteres/ValoresTecnicosAgregados/@VTA_kit_control_social" xmlDataType="anyType"/>
    </xmlCellPr>
  </singleXmlCell>
  <singleXmlCell id="35" r="S182" connectionId="0">
    <xmlCellPr id="1" uniqueName="VTA_plan_comunicacion">
      <xmlPr mapId="141" xpath="/ManifestacionInteres/ValoresTecnicosAgregados/@VTA_plan_comunicacion" xmlDataType="anyType"/>
    </xmlCellPr>
  </singleXmlCell>
  <singleXmlCell id="36" r="S183" connectionId="0">
    <xmlCellPr id="1" uniqueName="VTA_Valor_agregado">
      <xmlPr mapId="141" xpath="/ManifestacionInteres/ValoresTecnicosAgregados/@VTA_Valor_agregado" xmlDataType="anyType"/>
    </xmlCellPr>
  </singleXmlCell>
  <singleXmlCell id="37" r="R179" connectionId="0">
    <xmlCellPr id="1" uniqueName="VTA_Control_social_total">
      <xmlPr mapId="141" xpath="/ManifestacionInteres/ValoresTecnicosAgregados/@VTA_Control_social_total" xmlDataType="anyType"/>
    </xmlCellPr>
  </singleXmlCell>
  <singleXmlCell id="38" r="R180" connectionId="0">
    <xmlCellPr id="1" uniqueName="VTA_Logisitica_total">
      <xmlPr mapId="141" xpath="/ManifestacionInteres/ValoresTecnicosAgregados/@VTA_Logisitica_total" xmlDataType="anyType"/>
    </xmlCellPr>
  </singleXmlCell>
  <singleXmlCell id="39" r="R181" connectionId="0">
    <xmlCellPr id="1" uniqueName="VTA_kit_control_social_total">
      <xmlPr mapId="141" xpath="/ManifestacionInteres/ValoresTecnicosAgregados/@VTA_kit_control_social_total" xmlDataType="anyType"/>
    </xmlCellPr>
  </singleXmlCell>
  <singleXmlCell id="40" r="R182" connectionId="0">
    <xmlCellPr id="1" uniqueName="VTA_plan_comunicacion_total">
      <xmlPr mapId="141" xpath="/ManifestacionInteres/ValoresTecnicosAgregados/@VTA_plan_comunicacion_total" xmlDataType="anyType"/>
    </xmlCellPr>
  </singleXmlCell>
  <singleXmlCell id="41" r="R183" connectionId="0">
    <xmlCellPr id="1" uniqueName="VTA_Valor_agregado_total">
      <xmlPr mapId="141" xpath="/ManifestacionInteres/ValoresTecnicosAgregados/@VTA_Valor_agregado_total" xmlDataType="anyType"/>
    </xmlCellPr>
  </singleXmlCell>
  <singleXmlCell id="42" r="J185" connectionId="0">
    <xmlCellPr id="1" uniqueName="VTA_total_vta">
      <xmlPr mapId="141" xpath="/ManifestacionInteres/ValoresTecnicosAgregados/@VTA_total_vta" xmlDataType="anyType"/>
    </xmlCellPr>
  </singleXmlCell>
  <singleXmlCell id="43" r="M185" connectionId="0">
    <xmlCellPr id="1" uniqueName="VTA_Es_igual_a">
      <xmlPr mapId="141" xpath="/ManifestacionInteres/ValoresTecnicosAgregados/@VTA_Es_igual_a" xmlDataType="anyType"/>
    </xmlCellPr>
  </singleXmlCell>
  <singleXmlCell id="44" r="C193" connectionId="0">
    <xmlCellPr id="1" uniqueName="TRA_Fecha_Pesronaria_juridica">
      <xmlPr mapId="141" xpath="/ManifestacionInteres/Trayectoria/@TRA_Fecha_Pesronaria_juridica" xmlDataType="date"/>
    </xmlCellPr>
  </singleXmlCell>
  <singleXmlCell id="45" r="E193" connectionId="0">
    <xmlCellPr id="1" uniqueName="TRA_resolucion">
      <xmlPr mapId="141" xpath="/ManifestacionInteres/Trayectoria/@TRA_resolucion" xmlDataType="int"/>
    </xmlCellPr>
  </singleXmlCell>
  <singleXmlCell id="46" r="H193" connectionId="0">
    <xmlCellPr id="1" uniqueName="TRA_Representante_legal">
      <xmlPr mapId="141" xpath="/ManifestacionInteres/Trayectoria/@TRA_Representante_legal" xmlDataType="string"/>
    </xmlCellPr>
  </singleXmlCell>
  <singleXmlCell id="47" r="K193" connectionId="0">
    <xmlCellPr id="1" uniqueName="TRA_Fecha_inicio_contrato_antiguo_SNBF">
      <xmlPr mapId="141" xpath="/ManifestacionInteres/Trayectoria/@TRA_Fecha_inicio_contrato_antiguo_SNBF" xmlDataType="date"/>
    </xmlCellPr>
  </singleXmlCell>
  <singleXmlCell id="48" r="C212" connectionId="0">
    <xmlCellPr id="1" uniqueName="ACP_Representante_legal">
      <xmlPr mapId="141" xpath="/ManifestacionInteres/Aceptacion/@ACP_Representante_legal" xmlDataType="string"/>
    </xmlCellPr>
  </singleXmlCell>
  <singleXmlCell id="49" r="H211" connectionId="0">
    <xmlCellPr id="1" uniqueName="ACP_direccion_comercial">
      <xmlPr mapId="141" xpath="/ManifestacionInteres/Aceptacion/@ACP_direccion_comercial" xmlDataType="string"/>
    </xmlCellPr>
  </singleXmlCell>
  <singleXmlCell id="50" r="H212" connectionId="0">
    <xmlCellPr id="1" uniqueName="ACP_telefono">
      <xmlPr mapId="141" xpath="/ManifestacionInteres/Aceptacion/@ACP_telefono" xmlDataType="string"/>
    </xmlCellPr>
  </singleXmlCell>
  <singleXmlCell id="51" r="K211" connectionId="0">
    <xmlCellPr id="1" uniqueName="ACP_domicilio_legal">
      <xmlPr mapId="141" xpath="/ManifestacionInteres/Aceptacion/@ACP_domicilio_legal" xmlDataType="string"/>
    </xmlCellPr>
  </singleXmlCell>
  <singleXmlCell id="52" r="K212" connectionId="0">
    <xmlCellPr id="1" uniqueName="ACP_correo_electronico">
      <xmlPr mapId="141" xpath="/ManifestacionInteres/Aceptacion/@ACP_correo_electronico" xmlDataType="string"/>
    </xmlCellPr>
  </singleXmlCell>
  <singleXmlCell id="53" r="C15" connectionId="0">
    <xmlCellPr id="1" uniqueName="DP_Asunto_ManifestacionInteres_No">
      <xmlPr mapId="141" xpath="/ManifestacionInteres/DatosProceso/@DP_Asunto_ManifestacionInteres_No" xmlDataType="string"/>
    </xmlCellPr>
  </singleXmlCell>
  <singleXmlCell id="54" r="B20" connectionId="0">
    <xmlCellPr id="1" uniqueName="DO_NIT">
      <xmlPr mapId="141" xpath="/ManifestacionInteres/DatosOferente/@DO_NIT" xmlDataType="int"/>
    </xmlCellPr>
  </singleXmlCell>
  <singleXmlCell id="55" r="H15" connectionId="0">
    <xmlCellPr id="1" uniqueName="DP_Regional_ICBF">
      <xmlPr mapId="141" xpath="/ManifestacionInteres/DatosProceso/@DP_Regional_ICBF" xmlDataType="string"/>
    </xmlCellPr>
  </singleXmlCell>
  <singleXmlCell id="56" r="J15" connectionId="0">
    <xmlCellPr id="1" uniqueName="DP_Tipo_de_Oferente">
      <xmlPr mapId="141" xpath="/ManifestacionInteres/DatosProceso/@DP_Tipo_de_Oferente" xmlDataType="string"/>
    </xmlCellPr>
  </singleXmlCell>
  <singleXmlCell id="57" r="N15" connectionId="0">
    <xmlCellPr id="1" uniqueName="DP_PorcentajeParticipacion">
      <xmlPr mapId="141" xpath="/ManifestacionInteres/DatosProceso/@DP_PorcentajeParticipacion" xmlDataType="string"/>
    </xmlCellPr>
  </singleXmlCell>
  <singleXmlCell id="58" r="W20" connectionId="0">
    <xmlCellPr id="1" uniqueName="Fecha">
      <xmlPr mapId="141" xpath="/ManifestacionInteres/DatosProceso/@Fecha" xmlDataType="dateTime"/>
    </xmlCellPr>
  </singleXmlCell>
  <singleXmlCell id="59" r="B38" connectionId="0">
    <xmlCellPr id="1" uniqueName="DO_Razon_Social">
      <xmlPr mapId="141" xpath="/ManifestacionInteres/DatosOferente/@DO_Razon_Social" xmlDataType="string"/>
    </xmlCellPr>
  </singleXmlCell>
  <singleXmlCell id="60" r="I39" connectionId="0">
    <xmlCellPr id="1" uniqueName="DCI_Objeto_Contrato">
      <xmlPr mapId="141" xpath="/ManifestacionInteres/DatosContratoInvitacion_General/@DCI_Objeto_Contrato" xmlDataType="string"/>
    </xmlCellPr>
  </singleXmlCell>
  <singleXmlCell id="62" r="G167" connectionId="0">
    <xmlCellPr id="1" uniqueName="Infraestructura_Cumple">
      <xmlPr mapId="141" xpath="/ManifestacionInteres/Infraestructura/@Infraestructura_Cumple" xmlDataType="string"/>
    </xmlCellPr>
  </singleXmlCell>
  <singleXmlCell id="63" r="N165" connectionId="0">
    <xmlCellPr id="1" uniqueName="D_Certificado">
      <xmlPr mapId="141" xpath="/ManifestacionInteres/Discapacidad/@D_Certificado" xmlDataType="string"/>
    </xmlCellPr>
  </singleXmlCell>
  <singleXmlCell id="64" r="D167" connectionId="0">
    <xmlCellPr id="1" uniqueName="TalentoHumano_cumple">
      <xmlPr mapId="141" xpath="/ManifestacionInteres/TalentoHumano/@TalentoHumano_cumple" xmlDataType="string"/>
    </xmlCellPr>
  </singleXmlCell>
</singleXmlCell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tableSingleCells" Target="../tables/tableSingleCells1.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table" Target="../tables/table3.xml"/><Relationship Id="rId5" Type="http://schemas.openxmlformats.org/officeDocument/2006/relationships/table" Target="../tables/table2.xml"/><Relationship Id="rId4" Type="http://schemas.openxmlformats.org/officeDocument/2006/relationships/table" Target="../tables/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dimension ref="A1:XFC214"/>
  <sheetViews>
    <sheetView showGridLines="0" tabSelected="1" view="pageBreakPreview" topLeftCell="E1" zoomScale="80" zoomScaleNormal="90" zoomScaleSheetLayoutView="80" zoomScalePageLayoutView="40" workbookViewId="0">
      <selection activeCell="K21" sqref="K21"/>
    </sheetView>
  </sheetViews>
  <sheetFormatPr baseColWidth="10" defaultColWidth="0" defaultRowHeight="15" zeroHeight="1" outlineLevelRow="1" x14ac:dyDescent="0.25"/>
  <cols>
    <col min="1" max="1" width="7" style="4" customWidth="1"/>
    <col min="2" max="2" width="55.28515625" style="4" customWidth="1"/>
    <col min="3" max="3" width="31.42578125" style="4" customWidth="1"/>
    <col min="4" max="4" width="23.42578125" style="4" customWidth="1"/>
    <col min="5" max="5" width="28.7109375" style="4" customWidth="1"/>
    <col min="6" max="6" width="35" style="4" customWidth="1"/>
    <col min="7" max="7" width="23.42578125" style="4" customWidth="1"/>
    <col min="8" max="8" width="79.42578125" style="4" customWidth="1"/>
    <col min="9" max="9" width="42.42578125" style="4" customWidth="1"/>
    <col min="10" max="10" width="27.85546875" style="4" customWidth="1"/>
    <col min="11" max="12" width="21.42578125" style="4" customWidth="1"/>
    <col min="13" max="13" width="12.5703125" style="4" customWidth="1"/>
    <col min="14" max="14" width="22.5703125" style="4" customWidth="1"/>
    <col min="15" max="15" width="29.140625" style="4" customWidth="1"/>
    <col min="16" max="16" width="4.28515625" style="75" customWidth="1"/>
    <col min="17" max="17" width="9.42578125" style="4" hidden="1"/>
    <col min="18" max="18" width="14.42578125" style="4" hidden="1"/>
    <col min="19" max="19" width="15.140625" style="4" hidden="1"/>
    <col min="20" max="20" width="12.85546875" style="4" hidden="1"/>
    <col min="21" max="21" width="17" style="4" hidden="1"/>
    <col min="22" max="22" width="8" style="4" hidden="1"/>
    <col min="23" max="23" width="15.5703125" style="4" hidden="1"/>
    <col min="24" max="24" width="18" style="4" hidden="1"/>
    <col min="25" max="25" width="14.85546875" style="4" hidden="1"/>
    <col min="26" max="26" width="13.7109375" style="4" hidden="1"/>
    <col min="27" max="27" width="11.85546875" style="4" hidden="1"/>
    <col min="28" max="28" width="20.140625" style="4" hidden="1"/>
    <col min="29" max="16383" width="1.7109375" style="4" hidden="1"/>
    <col min="16384" max="16384" width="10" style="4" hidden="1"/>
  </cols>
  <sheetData>
    <row r="1" spans="1:20" ht="15.75" thickBot="1" x14ac:dyDescent="0.3"/>
    <row r="2" spans="1:20" ht="33" customHeight="1" x14ac:dyDescent="0.25">
      <c r="A2" s="13"/>
      <c r="B2" s="15"/>
      <c r="C2" s="217" t="s">
        <v>2654</v>
      </c>
      <c r="D2" s="218"/>
      <c r="E2" s="218"/>
      <c r="F2" s="218"/>
      <c r="G2" s="218"/>
      <c r="H2" s="218"/>
      <c r="I2" s="218"/>
      <c r="J2" s="218"/>
      <c r="K2" s="218"/>
      <c r="L2" s="238" t="s">
        <v>2640</v>
      </c>
      <c r="M2" s="238"/>
      <c r="N2" s="243" t="s">
        <v>2641</v>
      </c>
      <c r="O2" s="244"/>
    </row>
    <row r="3" spans="1:20" ht="33" customHeight="1" x14ac:dyDescent="0.25">
      <c r="A3" s="9"/>
      <c r="B3" s="8"/>
      <c r="C3" s="219"/>
      <c r="D3" s="220"/>
      <c r="E3" s="220"/>
      <c r="F3" s="220"/>
      <c r="G3" s="220"/>
      <c r="H3" s="220"/>
      <c r="I3" s="220"/>
      <c r="J3" s="220"/>
      <c r="K3" s="220"/>
      <c r="L3" s="245" t="s">
        <v>1</v>
      </c>
      <c r="M3" s="245"/>
      <c r="N3" s="245" t="s">
        <v>2642</v>
      </c>
      <c r="O3" s="247"/>
    </row>
    <row r="4" spans="1:20" ht="24.75" customHeight="1" thickBot="1" x14ac:dyDescent="0.3">
      <c r="A4" s="10"/>
      <c r="B4" s="12"/>
      <c r="C4" s="221"/>
      <c r="D4" s="222"/>
      <c r="E4" s="222"/>
      <c r="F4" s="222"/>
      <c r="G4" s="222"/>
      <c r="H4" s="222"/>
      <c r="I4" s="222"/>
      <c r="J4" s="222"/>
      <c r="K4" s="222"/>
      <c r="L4" s="248" t="s">
        <v>0</v>
      </c>
      <c r="M4" s="248"/>
      <c r="N4" s="248"/>
      <c r="O4" s="249"/>
    </row>
    <row r="5" spans="1:20" ht="8.25" customHeight="1" thickBot="1" x14ac:dyDescent="0.3">
      <c r="A5" s="5"/>
      <c r="B5" s="5"/>
      <c r="C5" s="31"/>
      <c r="D5" s="31"/>
      <c r="E5" s="31"/>
      <c r="F5" s="31"/>
      <c r="G5" s="31"/>
      <c r="H5" s="31"/>
      <c r="I5" s="31"/>
      <c r="J5" s="31"/>
      <c r="K5" s="31"/>
      <c r="L5" s="18"/>
      <c r="M5" s="18"/>
      <c r="N5" s="18"/>
      <c r="O5" s="18"/>
    </row>
    <row r="6" spans="1:20" s="19" customFormat="1" ht="31.5" customHeight="1" thickBot="1" x14ac:dyDescent="0.3">
      <c r="A6" s="203" t="s">
        <v>2638</v>
      </c>
      <c r="B6" s="204"/>
      <c r="C6" s="204"/>
      <c r="D6" s="204"/>
      <c r="E6" s="204"/>
      <c r="F6" s="204"/>
      <c r="G6" s="204"/>
      <c r="H6" s="204"/>
      <c r="I6" s="204"/>
      <c r="J6" s="204"/>
      <c r="K6" s="204"/>
      <c r="L6" s="204"/>
      <c r="M6" s="204"/>
      <c r="N6" s="204"/>
      <c r="O6" s="205"/>
      <c r="P6" s="76"/>
      <c r="Q6" s="4"/>
      <c r="R6" s="4"/>
      <c r="S6" s="51"/>
    </row>
    <row r="7" spans="1:20" ht="8.25" customHeight="1" thickBot="1" x14ac:dyDescent="0.3">
      <c r="A7" s="37"/>
      <c r="B7" s="38"/>
      <c r="C7" s="39"/>
      <c r="D7" s="39"/>
      <c r="E7" s="39"/>
      <c r="F7" s="39"/>
      <c r="G7" s="39"/>
      <c r="H7" s="39"/>
      <c r="I7" s="39"/>
      <c r="J7" s="39"/>
      <c r="K7" s="39"/>
      <c r="L7" s="40"/>
      <c r="M7" s="40"/>
      <c r="N7" s="40"/>
      <c r="O7" s="41"/>
    </row>
    <row r="8" spans="1:20" ht="30.75" customHeight="1" thickBot="1" x14ac:dyDescent="0.3">
      <c r="A8" s="42"/>
      <c r="B8" s="173" t="str">
        <f>HYPERLINK("#MI_Oferente_Singular!B20","IDENTIFICACIÓN DEL OFERENTE")</f>
        <v>IDENTIFICACIÓN DEL OFERENTE</v>
      </c>
      <c r="C8" s="172"/>
      <c r="D8" s="48"/>
      <c r="E8" s="239" t="str">
        <f>HYPERLINK("#MI_Oferente_Singular!A114","CAPACIDAD RESIDUAL")</f>
        <v>CAPACIDAD RESIDUAL</v>
      </c>
      <c r="F8" s="240"/>
      <c r="G8" s="241"/>
      <c r="H8" s="174"/>
      <c r="I8" s="173" t="str">
        <f>HYPERLINK("#MI_Oferente_Singular!I162","DISCAPACIDAD")</f>
        <v>DISCAPACIDAD</v>
      </c>
      <c r="J8" s="49"/>
      <c r="K8" s="173" t="str">
        <f>HYPERLINK("#MI_Oferente_Singular!A191","TRAYECTORIA ")</f>
        <v xml:space="preserve">TRAYECTORIA </v>
      </c>
      <c r="L8" s="36"/>
      <c r="M8" s="36"/>
      <c r="N8" s="36"/>
      <c r="O8" s="43"/>
    </row>
    <row r="9" spans="1:20" ht="30.75" customHeight="1" thickBot="1" x14ac:dyDescent="0.3">
      <c r="A9" s="42"/>
      <c r="B9" s="173" t="str">
        <f>HYPERLINK("#MI_Oferente_Singular!H17","DATOS CONTRATO INVITACIÓN")</f>
        <v>DATOS CONTRATO INVITACIÓN</v>
      </c>
      <c r="C9" s="48"/>
      <c r="D9" s="172"/>
      <c r="E9" s="239" t="str">
        <f>HYPERLINK("#MI_Oferente_Singular!A162","TALENTO HUMANO")</f>
        <v>TALENTO HUMANO</v>
      </c>
      <c r="F9" s="240"/>
      <c r="G9" s="241"/>
      <c r="H9" s="174"/>
      <c r="I9" s="173" t="str">
        <f>HYPERLINK("#MI_Oferente_Singular!A179","CONTRAPARTIDA ADICIONAL")</f>
        <v>CONTRAPARTIDA ADICIONAL</v>
      </c>
      <c r="J9" s="49"/>
      <c r="K9" s="173" t="str">
        <f>HYPERLINK("#MI_Oferente_Singular!A209","ACEPTACIÓN")</f>
        <v>ACEPTACIÓN</v>
      </c>
      <c r="L9" s="36"/>
      <c r="M9" s="36"/>
      <c r="N9" s="36"/>
      <c r="O9" s="43"/>
    </row>
    <row r="10" spans="1:20" ht="30.75" customHeight="1" thickBot="1" x14ac:dyDescent="0.3">
      <c r="A10" s="42"/>
      <c r="B10" s="173" t="str">
        <f>HYPERLINK("#MI_Oferente_Singular!A48","EXPERIENCIA TERRITORIAL")</f>
        <v>EXPERIENCIA TERRITORIAL</v>
      </c>
      <c r="C10" s="48"/>
      <c r="D10" s="48"/>
      <c r="E10" s="239" t="str">
        <f>HYPERLINK("#MI_Oferente_Singular!F162","INFRAESTRUCTURA")</f>
        <v>INFRAESTRUCTURA</v>
      </c>
      <c r="F10" s="240"/>
      <c r="G10" s="241"/>
      <c r="H10" s="174"/>
      <c r="I10" s="173" t="str">
        <f>HYPERLINK("#MI_Oferente_Singular!H179","VALOR TECNICO AGREGADO")</f>
        <v>VALOR TECNICO AGREGADO</v>
      </c>
      <c r="J10" s="49"/>
      <c r="K10" s="48"/>
      <c r="L10" s="36"/>
      <c r="M10" s="36"/>
      <c r="N10" s="36"/>
      <c r="O10" s="43"/>
    </row>
    <row r="11" spans="1:20" ht="8.25" customHeight="1" thickBot="1" x14ac:dyDescent="0.3">
      <c r="A11" s="44"/>
      <c r="B11" s="22"/>
      <c r="C11" s="45"/>
      <c r="D11" s="45"/>
      <c r="E11" s="45"/>
      <c r="F11" s="45"/>
      <c r="G11" s="45"/>
      <c r="H11" s="45"/>
      <c r="I11" s="45"/>
      <c r="J11" s="45"/>
      <c r="K11" s="45"/>
      <c r="L11" s="46"/>
      <c r="M11" s="46"/>
      <c r="N11" s="46"/>
      <c r="O11" s="47"/>
    </row>
    <row r="12" spans="1:20" ht="8.25" customHeight="1" x14ac:dyDescent="0.25">
      <c r="A12" s="5"/>
      <c r="B12" s="5"/>
      <c r="C12" s="31"/>
      <c r="D12" s="31"/>
      <c r="E12" s="31"/>
      <c r="F12" s="31"/>
      <c r="G12" s="31"/>
      <c r="H12" s="31"/>
      <c r="I12" s="31"/>
      <c r="J12" s="31"/>
      <c r="K12" s="31"/>
      <c r="L12" s="18"/>
      <c r="M12" s="18"/>
      <c r="N12" s="18"/>
      <c r="O12" s="18"/>
    </row>
    <row r="13" spans="1:20" ht="8.25" customHeight="1" thickBot="1" x14ac:dyDescent="0.3">
      <c r="A13" s="5"/>
      <c r="B13" s="5"/>
      <c r="C13" s="31"/>
      <c r="D13" s="31"/>
      <c r="E13" s="31"/>
      <c r="F13" s="31"/>
      <c r="G13" s="31"/>
      <c r="H13" s="31"/>
      <c r="I13" s="31"/>
      <c r="J13" s="31"/>
      <c r="K13" s="31"/>
      <c r="L13" s="18"/>
      <c r="M13" s="18"/>
      <c r="N13" s="18"/>
      <c r="O13" s="18"/>
    </row>
    <row r="14" spans="1:20" ht="15.75" x14ac:dyDescent="0.25">
      <c r="A14" s="13"/>
      <c r="B14" s="14"/>
      <c r="C14" s="106" t="s">
        <v>2663</v>
      </c>
      <c r="D14" s="14"/>
      <c r="E14" s="14"/>
      <c r="F14" s="14"/>
      <c r="G14" s="14"/>
      <c r="H14" s="14"/>
      <c r="I14" s="14"/>
      <c r="J14" s="14"/>
      <c r="K14" s="14"/>
      <c r="L14" s="14"/>
      <c r="M14" s="14"/>
      <c r="N14" s="14"/>
      <c r="O14" s="15"/>
    </row>
    <row r="15" spans="1:20" ht="19.5" customHeight="1" thickBot="1" x14ac:dyDescent="0.3">
      <c r="A15" s="9"/>
      <c r="B15" s="32" t="s">
        <v>2635</v>
      </c>
      <c r="C15" s="154" t="s">
        <v>2711</v>
      </c>
      <c r="D15" s="35"/>
      <c r="E15" s="35"/>
      <c r="F15" s="5"/>
      <c r="G15" s="32" t="s">
        <v>1168</v>
      </c>
      <c r="H15" s="103" t="s">
        <v>696</v>
      </c>
      <c r="I15" s="32" t="s">
        <v>2624</v>
      </c>
      <c r="J15" s="108" t="s">
        <v>2626</v>
      </c>
      <c r="L15" s="223" t="s">
        <v>8</v>
      </c>
      <c r="M15" s="223"/>
      <c r="N15" s="127" t="s">
        <v>2664</v>
      </c>
      <c r="O15" s="8"/>
      <c r="Q15" s="51"/>
      <c r="R15" s="51"/>
      <c r="S15" s="51"/>
      <c r="T15" s="51"/>
    </row>
    <row r="16" spans="1:20" ht="15.75" thickBot="1" x14ac:dyDescent="0.3">
      <c r="A16" s="10"/>
      <c r="B16" s="11"/>
      <c r="D16" s="11"/>
      <c r="E16" s="11"/>
      <c r="F16" s="11"/>
      <c r="G16" s="11"/>
      <c r="H16" s="11"/>
      <c r="I16" s="11"/>
      <c r="J16" s="11"/>
      <c r="K16" s="11"/>
      <c r="L16" s="11"/>
      <c r="M16" s="11"/>
      <c r="N16" s="11"/>
      <c r="O16" s="12"/>
    </row>
    <row r="17" spans="1:23" s="19" customFormat="1" ht="31.5" customHeight="1" thickBot="1" x14ac:dyDescent="0.3">
      <c r="A17" s="203" t="s">
        <v>21</v>
      </c>
      <c r="B17" s="204"/>
      <c r="C17" s="204"/>
      <c r="D17" s="204"/>
      <c r="E17" s="204"/>
      <c r="F17" s="204"/>
      <c r="G17" s="204"/>
      <c r="H17" s="203" t="s">
        <v>12</v>
      </c>
      <c r="I17" s="204"/>
      <c r="J17" s="204"/>
      <c r="K17" s="204"/>
      <c r="L17" s="204"/>
      <c r="M17" s="204"/>
      <c r="N17" s="204"/>
      <c r="O17" s="205"/>
      <c r="P17" s="76"/>
    </row>
    <row r="18" spans="1:23" x14ac:dyDescent="0.25">
      <c r="A18" s="9"/>
      <c r="B18" s="5"/>
      <c r="C18" s="5"/>
      <c r="D18" s="5"/>
      <c r="E18" s="5"/>
      <c r="F18" s="5"/>
      <c r="G18" s="5"/>
      <c r="H18" s="9"/>
      <c r="I18" s="5"/>
      <c r="J18" s="5"/>
      <c r="K18" s="5"/>
      <c r="L18" s="5"/>
      <c r="M18" s="5"/>
      <c r="N18" s="5"/>
      <c r="O18" s="8"/>
    </row>
    <row r="19" spans="1:23" ht="24.6" customHeight="1" x14ac:dyDescent="0.25">
      <c r="A19" s="9"/>
      <c r="B19" s="54" t="s">
        <v>2662</v>
      </c>
      <c r="C19" s="26"/>
      <c r="D19" s="26"/>
      <c r="E19" s="26"/>
      <c r="F19" s="26"/>
      <c r="G19" s="5"/>
      <c r="H19" s="242" t="s">
        <v>2639</v>
      </c>
      <c r="I19" s="139" t="s">
        <v>11</v>
      </c>
      <c r="J19" s="140" t="s">
        <v>10</v>
      </c>
      <c r="K19" s="140" t="s">
        <v>2609</v>
      </c>
      <c r="L19" s="140" t="s">
        <v>1161</v>
      </c>
      <c r="M19" s="140" t="s">
        <v>1162</v>
      </c>
      <c r="N19" s="141" t="s">
        <v>2610</v>
      </c>
      <c r="O19" s="136"/>
      <c r="Q19" s="51"/>
      <c r="R19" s="51"/>
    </row>
    <row r="20" spans="1:23" ht="30" customHeight="1" x14ac:dyDescent="0.25">
      <c r="A20" s="9"/>
      <c r="B20" s="109">
        <v>824002211</v>
      </c>
      <c r="C20" s="5"/>
      <c r="D20" s="73"/>
      <c r="E20" s="5"/>
      <c r="F20" s="5"/>
      <c r="G20" s="5"/>
      <c r="H20" s="242"/>
      <c r="I20" s="147" t="s">
        <v>1154</v>
      </c>
      <c r="J20" s="148" t="s">
        <v>698</v>
      </c>
      <c r="K20" s="149">
        <v>7859104407</v>
      </c>
      <c r="L20" s="150"/>
      <c r="M20" s="150">
        <v>44561</v>
      </c>
      <c r="N20" s="134">
        <f>+(M20-L20)/30</f>
        <v>1485.3666666666666</v>
      </c>
      <c r="O20" s="137"/>
      <c r="U20" s="133"/>
      <c r="V20" s="105">
        <f ca="1">NOW()</f>
        <v>44194.346737962966</v>
      </c>
      <c r="W20" s="105">
        <f ca="1">NOW()</f>
        <v>44194.346737962966</v>
      </c>
    </row>
    <row r="21" spans="1:23" ht="30" customHeight="1" outlineLevel="1" x14ac:dyDescent="0.25">
      <c r="A21" s="9"/>
      <c r="B21" s="71"/>
      <c r="C21" s="5"/>
      <c r="D21" s="5"/>
      <c r="E21" s="5"/>
      <c r="F21" s="5"/>
      <c r="G21" s="5"/>
      <c r="H21" s="70"/>
      <c r="I21" s="147"/>
      <c r="J21" s="148"/>
      <c r="K21" s="149"/>
      <c r="L21" s="150"/>
      <c r="M21" s="150"/>
      <c r="N21" s="134">
        <f t="shared" ref="N21:N35" si="0">+(M21-L21)/30</f>
        <v>0</v>
      </c>
      <c r="O21" s="138"/>
    </row>
    <row r="22" spans="1:23" ht="30" customHeight="1" outlineLevel="1" x14ac:dyDescent="0.25">
      <c r="A22" s="9"/>
      <c r="B22" s="71"/>
      <c r="C22" s="5"/>
      <c r="D22" s="5"/>
      <c r="E22" s="5"/>
      <c r="F22" s="5"/>
      <c r="G22" s="5"/>
      <c r="H22" s="70"/>
      <c r="I22" s="147"/>
      <c r="J22" s="148"/>
      <c r="K22" s="149"/>
      <c r="L22" s="150"/>
      <c r="M22" s="150"/>
      <c r="N22" s="135">
        <f t="shared" ref="N22:N33" si="1">+(M22-L22)/30</f>
        <v>0</v>
      </c>
      <c r="O22" s="138"/>
    </row>
    <row r="23" spans="1:23" ht="30" customHeight="1" outlineLevel="1" x14ac:dyDescent="0.25">
      <c r="A23" s="9"/>
      <c r="B23" s="101"/>
      <c r="C23" s="21"/>
      <c r="D23" s="21"/>
      <c r="E23" s="21"/>
      <c r="F23" s="5"/>
      <c r="G23" s="5"/>
      <c r="H23" s="70"/>
      <c r="I23" s="147"/>
      <c r="J23" s="148"/>
      <c r="K23" s="149"/>
      <c r="L23" s="150"/>
      <c r="M23" s="150"/>
      <c r="N23" s="135">
        <f t="shared" si="1"/>
        <v>0</v>
      </c>
      <c r="O23" s="138"/>
      <c r="Q23" s="104"/>
      <c r="R23" s="55"/>
      <c r="S23" s="105"/>
      <c r="T23" s="105"/>
    </row>
    <row r="24" spans="1:23" ht="30" customHeight="1" outlineLevel="1" x14ac:dyDescent="0.25">
      <c r="A24" s="9"/>
      <c r="B24" s="101"/>
      <c r="C24" s="21"/>
      <c r="D24" s="21"/>
      <c r="E24" s="21"/>
      <c r="F24" s="5"/>
      <c r="G24" s="5"/>
      <c r="H24" s="70"/>
      <c r="I24" s="147"/>
      <c r="J24" s="148"/>
      <c r="K24" s="149"/>
      <c r="L24" s="150"/>
      <c r="M24" s="150"/>
      <c r="N24" s="135">
        <f t="shared" si="1"/>
        <v>0</v>
      </c>
      <c r="O24" s="138"/>
    </row>
    <row r="25" spans="1:23" ht="30" customHeight="1" outlineLevel="1" x14ac:dyDescent="0.25">
      <c r="A25" s="9"/>
      <c r="B25" s="101"/>
      <c r="C25" s="21"/>
      <c r="D25" s="21"/>
      <c r="E25" s="21"/>
      <c r="F25" s="5"/>
      <c r="G25" s="5"/>
      <c r="H25" s="70"/>
      <c r="I25" s="147"/>
      <c r="J25" s="148"/>
      <c r="K25" s="149"/>
      <c r="L25" s="150"/>
      <c r="M25" s="150"/>
      <c r="N25" s="135">
        <f t="shared" si="1"/>
        <v>0</v>
      </c>
      <c r="O25" s="138"/>
    </row>
    <row r="26" spans="1:23" ht="30" customHeight="1" outlineLevel="1" x14ac:dyDescent="0.25">
      <c r="A26" s="9"/>
      <c r="B26" s="101"/>
      <c r="C26" s="21"/>
      <c r="D26" s="21"/>
      <c r="E26" s="21"/>
      <c r="F26" s="5"/>
      <c r="G26" s="5"/>
      <c r="H26" s="70"/>
      <c r="I26" s="147"/>
      <c r="J26" s="148"/>
      <c r="K26" s="149"/>
      <c r="L26" s="150"/>
      <c r="M26" s="150"/>
      <c r="N26" s="135">
        <f t="shared" si="1"/>
        <v>0</v>
      </c>
      <c r="O26" s="138"/>
    </row>
    <row r="27" spans="1:23" ht="30" customHeight="1" outlineLevel="1" x14ac:dyDescent="0.25">
      <c r="A27" s="9"/>
      <c r="B27" s="101"/>
      <c r="C27" s="21"/>
      <c r="D27" s="21"/>
      <c r="E27" s="21"/>
      <c r="F27" s="5"/>
      <c r="G27" s="5"/>
      <c r="H27" s="70"/>
      <c r="I27" s="147"/>
      <c r="J27" s="148"/>
      <c r="K27" s="149"/>
      <c r="L27" s="150"/>
      <c r="M27" s="150"/>
      <c r="N27" s="135">
        <f t="shared" si="1"/>
        <v>0</v>
      </c>
      <c r="O27" s="138"/>
    </row>
    <row r="28" spans="1:23" ht="30" customHeight="1" outlineLevel="1" x14ac:dyDescent="0.25">
      <c r="A28" s="9"/>
      <c r="B28" s="101"/>
      <c r="C28" s="21"/>
      <c r="D28" s="21"/>
      <c r="E28" s="21"/>
      <c r="F28" s="5"/>
      <c r="G28" s="5"/>
      <c r="H28" s="70"/>
      <c r="I28" s="147"/>
      <c r="J28" s="148"/>
      <c r="K28" s="149"/>
      <c r="L28" s="150"/>
      <c r="M28" s="150"/>
      <c r="N28" s="135">
        <f t="shared" si="1"/>
        <v>0</v>
      </c>
      <c r="O28" s="138"/>
    </row>
    <row r="29" spans="1:23" ht="30" customHeight="1" outlineLevel="1" x14ac:dyDescent="0.25">
      <c r="A29" s="9"/>
      <c r="B29" s="71"/>
      <c r="C29" s="5"/>
      <c r="D29" s="5"/>
      <c r="E29" s="5"/>
      <c r="F29" s="5"/>
      <c r="G29" s="5"/>
      <c r="H29" s="70"/>
      <c r="I29" s="147"/>
      <c r="J29" s="148"/>
      <c r="K29" s="149"/>
      <c r="L29" s="150"/>
      <c r="M29" s="150"/>
      <c r="N29" s="135">
        <f t="shared" si="1"/>
        <v>0</v>
      </c>
      <c r="O29" s="138"/>
    </row>
    <row r="30" spans="1:23" ht="30" customHeight="1" outlineLevel="1" x14ac:dyDescent="0.25">
      <c r="A30" s="9"/>
      <c r="B30" s="71"/>
      <c r="C30" s="5"/>
      <c r="D30" s="5"/>
      <c r="E30" s="5"/>
      <c r="F30" s="5"/>
      <c r="G30" s="5"/>
      <c r="H30" s="70"/>
      <c r="I30" s="147"/>
      <c r="J30" s="148"/>
      <c r="K30" s="149"/>
      <c r="L30" s="150"/>
      <c r="M30" s="150"/>
      <c r="N30" s="135">
        <f t="shared" si="1"/>
        <v>0</v>
      </c>
      <c r="O30" s="138"/>
    </row>
    <row r="31" spans="1:23" ht="30" customHeight="1" outlineLevel="1" x14ac:dyDescent="0.25">
      <c r="A31" s="9"/>
      <c r="B31" s="71"/>
      <c r="C31" s="5"/>
      <c r="D31" s="5"/>
      <c r="E31" s="5"/>
      <c r="F31" s="5"/>
      <c r="G31" s="5"/>
      <c r="H31" s="70"/>
      <c r="I31" s="147"/>
      <c r="J31" s="148"/>
      <c r="K31" s="149"/>
      <c r="L31" s="150"/>
      <c r="M31" s="150"/>
      <c r="N31" s="135">
        <f t="shared" si="1"/>
        <v>0</v>
      </c>
      <c r="O31" s="138"/>
    </row>
    <row r="32" spans="1:23" ht="30" customHeight="1" outlineLevel="1" x14ac:dyDescent="0.25">
      <c r="A32" s="9"/>
      <c r="B32" s="71"/>
      <c r="C32" s="5"/>
      <c r="D32" s="5"/>
      <c r="E32" s="5"/>
      <c r="F32" s="5"/>
      <c r="G32" s="5"/>
      <c r="H32" s="70"/>
      <c r="I32" s="147"/>
      <c r="J32" s="148"/>
      <c r="K32" s="149"/>
      <c r="L32" s="150"/>
      <c r="M32" s="150"/>
      <c r="N32" s="135">
        <f t="shared" si="1"/>
        <v>0</v>
      </c>
      <c r="O32" s="138"/>
    </row>
    <row r="33" spans="1:16" ht="30" customHeight="1" outlineLevel="1" x14ac:dyDescent="0.25">
      <c r="A33" s="9"/>
      <c r="B33" s="71"/>
      <c r="C33" s="5"/>
      <c r="D33" s="5"/>
      <c r="E33" s="5"/>
      <c r="F33" s="5"/>
      <c r="G33" s="5"/>
      <c r="H33" s="70"/>
      <c r="I33" s="147"/>
      <c r="J33" s="148"/>
      <c r="K33" s="149"/>
      <c r="L33" s="150"/>
      <c r="M33" s="150"/>
      <c r="N33" s="135">
        <f t="shared" si="1"/>
        <v>0</v>
      </c>
      <c r="O33" s="138"/>
    </row>
    <row r="34" spans="1:16" ht="30" customHeight="1" outlineLevel="1" x14ac:dyDescent="0.25">
      <c r="A34" s="9"/>
      <c r="B34" s="71"/>
      <c r="C34" s="5"/>
      <c r="D34" s="5"/>
      <c r="E34" s="5"/>
      <c r="F34" s="5"/>
      <c r="G34" s="5"/>
      <c r="H34" s="70"/>
      <c r="I34" s="147"/>
      <c r="J34" s="148"/>
      <c r="K34" s="149"/>
      <c r="L34" s="150"/>
      <c r="M34" s="150"/>
      <c r="N34" s="135">
        <f t="shared" si="0"/>
        <v>0</v>
      </c>
      <c r="O34" s="138"/>
    </row>
    <row r="35" spans="1:16" ht="30" customHeight="1" outlineLevel="1" x14ac:dyDescent="0.25">
      <c r="A35" s="9"/>
      <c r="B35" s="71"/>
      <c r="C35" s="5"/>
      <c r="D35" s="5"/>
      <c r="E35" s="5"/>
      <c r="F35" s="5"/>
      <c r="G35" s="5"/>
      <c r="H35" s="70"/>
      <c r="I35" s="147"/>
      <c r="J35" s="148"/>
      <c r="K35" s="149"/>
      <c r="L35" s="150"/>
      <c r="M35" s="150"/>
      <c r="N35" s="135">
        <f t="shared" si="0"/>
        <v>0</v>
      </c>
      <c r="O35" s="138"/>
    </row>
    <row r="36" spans="1:16" x14ac:dyDescent="0.25">
      <c r="A36" s="9"/>
      <c r="B36" s="5"/>
      <c r="C36" s="5"/>
      <c r="D36" s="5"/>
      <c r="E36" s="5"/>
      <c r="F36" s="5"/>
      <c r="G36" s="5"/>
      <c r="H36" s="9"/>
      <c r="I36" s="5"/>
      <c r="J36" s="5"/>
      <c r="K36" s="5"/>
      <c r="L36" s="5"/>
      <c r="M36" s="5"/>
      <c r="N36" s="5"/>
      <c r="O36" s="8"/>
    </row>
    <row r="37" spans="1:16" x14ac:dyDescent="0.25">
      <c r="A37" s="9"/>
      <c r="B37" s="210" t="s">
        <v>2</v>
      </c>
      <c r="C37" s="210"/>
      <c r="D37" s="210"/>
      <c r="E37" s="210"/>
      <c r="F37" s="210"/>
      <c r="G37" s="5"/>
      <c r="H37" s="128"/>
      <c r="I37" s="129"/>
      <c r="J37" s="129"/>
      <c r="K37" s="129"/>
      <c r="L37" s="129"/>
      <c r="M37" s="129"/>
      <c r="N37" s="129"/>
      <c r="O37" s="130"/>
    </row>
    <row r="38" spans="1:16" ht="21" customHeight="1" x14ac:dyDescent="0.25">
      <c r="A38" s="9"/>
      <c r="B38" s="237" t="str">
        <f>VLOOKUP(B20,EAS!A2:B1439,2,0)</f>
        <v>ASOCIACIÓN POPULAR DE MUJERES DEL CESAR</v>
      </c>
      <c r="C38" s="237"/>
      <c r="D38" s="237"/>
      <c r="E38" s="237"/>
      <c r="F38" s="237"/>
      <c r="G38" s="5"/>
      <c r="H38" s="131"/>
      <c r="I38" s="246" t="s">
        <v>7</v>
      </c>
      <c r="J38" s="246"/>
      <c r="K38" s="246"/>
      <c r="L38" s="246"/>
      <c r="M38" s="246"/>
      <c r="N38" s="246"/>
      <c r="O38" s="132"/>
    </row>
    <row r="39" spans="1:16" ht="42.95" customHeight="1" thickBot="1" x14ac:dyDescent="0.3">
      <c r="A39" s="10"/>
      <c r="B39" s="11"/>
      <c r="C39" s="11"/>
      <c r="D39" s="11"/>
      <c r="E39" s="11"/>
      <c r="F39" s="11"/>
      <c r="G39" s="11"/>
      <c r="H39" s="10"/>
      <c r="I39" s="232" t="s">
        <v>2710</v>
      </c>
      <c r="J39" s="232"/>
      <c r="K39" s="232"/>
      <c r="L39" s="232"/>
      <c r="M39" s="232"/>
      <c r="N39" s="232"/>
      <c r="O39" s="12"/>
    </row>
    <row r="40" spans="1:16" ht="15.75" thickBot="1" x14ac:dyDescent="0.3"/>
    <row r="41" spans="1:16" s="19" customFormat="1" ht="31.5" customHeight="1" thickBot="1" x14ac:dyDescent="0.3">
      <c r="A41" s="203" t="s">
        <v>3</v>
      </c>
      <c r="B41" s="204"/>
      <c r="C41" s="204"/>
      <c r="D41" s="204"/>
      <c r="E41" s="204"/>
      <c r="F41" s="204"/>
      <c r="G41" s="204"/>
      <c r="H41" s="204"/>
      <c r="I41" s="204"/>
      <c r="J41" s="204"/>
      <c r="K41" s="204"/>
      <c r="L41" s="204"/>
      <c r="M41" s="204"/>
      <c r="N41" s="204"/>
      <c r="O41" s="205"/>
      <c r="P41" s="76"/>
    </row>
    <row r="42" spans="1:16" ht="8.25" customHeight="1" thickBot="1" x14ac:dyDescent="0.3"/>
    <row r="43" spans="1:16" s="19" customFormat="1" ht="31.5" customHeight="1" thickBot="1" x14ac:dyDescent="0.3">
      <c r="A43" s="181" t="s">
        <v>4</v>
      </c>
      <c r="B43" s="182"/>
      <c r="C43" s="182"/>
      <c r="D43" s="182"/>
      <c r="E43" s="182"/>
      <c r="F43" s="182"/>
      <c r="G43" s="182"/>
      <c r="H43" s="182"/>
      <c r="I43" s="182"/>
      <c r="J43" s="182"/>
      <c r="K43" s="182"/>
      <c r="L43" s="182"/>
      <c r="M43" s="182"/>
      <c r="N43" s="182"/>
      <c r="O43" s="183"/>
      <c r="P43" s="76"/>
    </row>
    <row r="44" spans="1:16" ht="15" customHeight="1" x14ac:dyDescent="0.25">
      <c r="A44" s="184" t="s">
        <v>2655</v>
      </c>
      <c r="B44" s="185"/>
      <c r="C44" s="185"/>
      <c r="D44" s="185"/>
      <c r="E44" s="185"/>
      <c r="F44" s="185"/>
      <c r="G44" s="185"/>
      <c r="H44" s="185"/>
      <c r="I44" s="185"/>
      <c r="J44" s="185"/>
      <c r="K44" s="185"/>
      <c r="L44" s="185"/>
      <c r="M44" s="185"/>
      <c r="N44" s="185"/>
      <c r="O44" s="186"/>
    </row>
    <row r="45" spans="1:16" x14ac:dyDescent="0.25">
      <c r="A45" s="187"/>
      <c r="B45" s="188"/>
      <c r="C45" s="188"/>
      <c r="D45" s="188"/>
      <c r="E45" s="188"/>
      <c r="F45" s="188"/>
      <c r="G45" s="188"/>
      <c r="H45" s="188"/>
      <c r="I45" s="188"/>
      <c r="J45" s="188"/>
      <c r="K45" s="188"/>
      <c r="L45" s="188"/>
      <c r="M45" s="188"/>
      <c r="N45" s="188"/>
      <c r="O45" s="189"/>
    </row>
    <row r="46" spans="1:16" s="1" customFormat="1" ht="26.25" customHeight="1" x14ac:dyDescent="0.25">
      <c r="I46" s="52" t="s">
        <v>9</v>
      </c>
      <c r="J46" s="53"/>
      <c r="P46" s="77"/>
    </row>
    <row r="47" spans="1:16" s="1" customFormat="1" ht="48.75" customHeight="1" x14ac:dyDescent="0.25">
      <c r="A47" s="59" t="s">
        <v>2611</v>
      </c>
      <c r="B47" s="60" t="s">
        <v>5</v>
      </c>
      <c r="C47" s="60" t="s">
        <v>22</v>
      </c>
      <c r="D47" s="60" t="s">
        <v>23</v>
      </c>
      <c r="E47" s="60" t="s">
        <v>2645</v>
      </c>
      <c r="F47" s="145" t="s">
        <v>2646</v>
      </c>
      <c r="G47" s="60" t="s">
        <v>25</v>
      </c>
      <c r="H47" s="60" t="s">
        <v>7</v>
      </c>
      <c r="I47" s="61" t="s">
        <v>11</v>
      </c>
      <c r="J47" s="61" t="s">
        <v>10</v>
      </c>
      <c r="K47" s="60" t="s">
        <v>6</v>
      </c>
      <c r="L47" s="60" t="s">
        <v>2613</v>
      </c>
      <c r="M47" s="60" t="s">
        <v>8</v>
      </c>
      <c r="N47" s="60" t="s">
        <v>1160</v>
      </c>
      <c r="O47" s="60" t="s">
        <v>2647</v>
      </c>
      <c r="P47" s="77"/>
    </row>
    <row r="48" spans="1:16" s="6" customFormat="1" ht="24.75" customHeight="1" x14ac:dyDescent="0.25">
      <c r="A48" s="142">
        <v>1</v>
      </c>
      <c r="B48" s="111" t="s">
        <v>2687</v>
      </c>
      <c r="C48" s="112" t="s">
        <v>31</v>
      </c>
      <c r="D48" s="110" t="s">
        <v>2691</v>
      </c>
      <c r="E48" s="144">
        <v>42720</v>
      </c>
      <c r="F48" s="144">
        <v>43084</v>
      </c>
      <c r="G48" s="158">
        <f>IF(AND(E48&lt;&gt;"",F48&lt;&gt;""),((F48-E48)/30),"")</f>
        <v>12.133333333333333</v>
      </c>
      <c r="H48" s="114" t="s">
        <v>2676</v>
      </c>
      <c r="I48" s="113" t="s">
        <v>711</v>
      </c>
      <c r="J48" s="113" t="s">
        <v>729</v>
      </c>
      <c r="K48" s="116">
        <v>1685364250</v>
      </c>
      <c r="L48" s="115" t="s">
        <v>1148</v>
      </c>
      <c r="M48" s="117"/>
      <c r="N48" s="115" t="s">
        <v>27</v>
      </c>
      <c r="O48" s="115" t="s">
        <v>26</v>
      </c>
      <c r="P48" s="78"/>
    </row>
    <row r="49" spans="1:16" s="6" customFormat="1" ht="24.75" customHeight="1" x14ac:dyDescent="0.25">
      <c r="A49" s="142">
        <v>2</v>
      </c>
      <c r="B49" s="121" t="s">
        <v>2687</v>
      </c>
      <c r="C49" s="112" t="s">
        <v>31</v>
      </c>
      <c r="D49" s="120" t="s">
        <v>2691</v>
      </c>
      <c r="E49" s="144">
        <v>42720</v>
      </c>
      <c r="F49" s="144">
        <v>43084</v>
      </c>
      <c r="G49" s="158">
        <f t="shared" ref="G49:G50" si="2">IF(AND(E49&lt;&gt;"",F49&lt;&gt;""),((F49-E49)/30),"")</f>
        <v>12.133333333333333</v>
      </c>
      <c r="H49" s="121" t="s">
        <v>2676</v>
      </c>
      <c r="I49" s="113" t="s">
        <v>711</v>
      </c>
      <c r="J49" s="113" t="s">
        <v>718</v>
      </c>
      <c r="K49" s="122">
        <v>1685364250</v>
      </c>
      <c r="L49" s="123" t="s">
        <v>1148</v>
      </c>
      <c r="M49" s="117"/>
      <c r="N49" s="123" t="s">
        <v>27</v>
      </c>
      <c r="O49" s="123" t="s">
        <v>26</v>
      </c>
      <c r="P49" s="78"/>
    </row>
    <row r="50" spans="1:16" s="6" customFormat="1" ht="24.75" customHeight="1" x14ac:dyDescent="0.25">
      <c r="A50" s="142">
        <v>3</v>
      </c>
      <c r="B50" s="121" t="s">
        <v>2687</v>
      </c>
      <c r="C50" s="123" t="s">
        <v>31</v>
      </c>
      <c r="D50" s="120" t="s">
        <v>2693</v>
      </c>
      <c r="E50" s="144">
        <v>43486</v>
      </c>
      <c r="F50" s="144">
        <v>43822</v>
      </c>
      <c r="G50" s="158">
        <f t="shared" si="2"/>
        <v>11.2</v>
      </c>
      <c r="H50" s="121" t="s">
        <v>2677</v>
      </c>
      <c r="I50" s="113" t="s">
        <v>711</v>
      </c>
      <c r="J50" s="120" t="s">
        <v>729</v>
      </c>
      <c r="K50" s="116">
        <v>1406671649</v>
      </c>
      <c r="L50" s="123" t="s">
        <v>1148</v>
      </c>
      <c r="M50" s="117"/>
      <c r="N50" s="123" t="s">
        <v>27</v>
      </c>
      <c r="O50" s="123" t="s">
        <v>26</v>
      </c>
      <c r="P50" s="78"/>
    </row>
    <row r="51" spans="1:16" s="6" customFormat="1" ht="24.75" customHeight="1" outlineLevel="1" x14ac:dyDescent="0.25">
      <c r="A51" s="142">
        <v>4</v>
      </c>
      <c r="B51" s="121" t="s">
        <v>2687</v>
      </c>
      <c r="C51" s="123" t="s">
        <v>31</v>
      </c>
      <c r="D51" s="120" t="s">
        <v>2693</v>
      </c>
      <c r="E51" s="144">
        <v>43486</v>
      </c>
      <c r="F51" s="144">
        <v>43822</v>
      </c>
      <c r="G51" s="158">
        <f t="shared" ref="G51:G107" si="3">IF(AND(E51&lt;&gt;"",F51&lt;&gt;""),((F51-E51)/30),"")</f>
        <v>11.2</v>
      </c>
      <c r="H51" s="121" t="s">
        <v>2677</v>
      </c>
      <c r="I51" s="120" t="s">
        <v>711</v>
      </c>
      <c r="J51" s="120" t="s">
        <v>718</v>
      </c>
      <c r="K51" s="122">
        <v>1406671649</v>
      </c>
      <c r="L51" s="123" t="s">
        <v>1148</v>
      </c>
      <c r="M51" s="117"/>
      <c r="N51" s="123" t="s">
        <v>27</v>
      </c>
      <c r="O51" s="123" t="s">
        <v>26</v>
      </c>
      <c r="P51" s="78"/>
    </row>
    <row r="52" spans="1:16" s="7" customFormat="1" ht="24.75" customHeight="1" outlineLevel="1" x14ac:dyDescent="0.25">
      <c r="A52" s="143">
        <v>5</v>
      </c>
      <c r="B52" s="121" t="s">
        <v>2687</v>
      </c>
      <c r="C52" s="123" t="s">
        <v>31</v>
      </c>
      <c r="D52" s="120" t="s">
        <v>2688</v>
      </c>
      <c r="E52" s="144">
        <v>42399</v>
      </c>
      <c r="F52" s="144">
        <v>42582</v>
      </c>
      <c r="G52" s="158">
        <f t="shared" si="3"/>
        <v>6.1</v>
      </c>
      <c r="H52" s="121" t="s">
        <v>2677</v>
      </c>
      <c r="I52" s="113" t="s">
        <v>711</v>
      </c>
      <c r="J52" s="120" t="s">
        <v>729</v>
      </c>
      <c r="K52" s="122">
        <v>715102200</v>
      </c>
      <c r="L52" s="123" t="s">
        <v>1148</v>
      </c>
      <c r="M52" s="117"/>
      <c r="N52" s="123" t="s">
        <v>27</v>
      </c>
      <c r="O52" s="123" t="s">
        <v>26</v>
      </c>
      <c r="P52" s="79"/>
    </row>
    <row r="53" spans="1:16" s="7" customFormat="1" ht="24.75" customHeight="1" outlineLevel="1" x14ac:dyDescent="0.25">
      <c r="A53" s="143">
        <v>6</v>
      </c>
      <c r="B53" s="121" t="s">
        <v>2687</v>
      </c>
      <c r="C53" s="123" t="s">
        <v>31</v>
      </c>
      <c r="D53" s="120" t="s">
        <v>2688</v>
      </c>
      <c r="E53" s="144">
        <v>42399</v>
      </c>
      <c r="F53" s="144">
        <v>42582</v>
      </c>
      <c r="G53" s="158">
        <f t="shared" si="3"/>
        <v>6.1</v>
      </c>
      <c r="H53" s="121" t="s">
        <v>2677</v>
      </c>
      <c r="I53" s="113" t="s">
        <v>711</v>
      </c>
      <c r="J53" s="120" t="s">
        <v>718</v>
      </c>
      <c r="K53" s="122">
        <v>715102200</v>
      </c>
      <c r="L53" s="123" t="s">
        <v>1148</v>
      </c>
      <c r="M53" s="117"/>
      <c r="N53" s="123" t="s">
        <v>27</v>
      </c>
      <c r="O53" s="123" t="s">
        <v>26</v>
      </c>
      <c r="P53" s="79"/>
    </row>
    <row r="54" spans="1:16" s="7" customFormat="1" ht="24.75" customHeight="1" outlineLevel="1" x14ac:dyDescent="0.25">
      <c r="A54" s="143">
        <v>7</v>
      </c>
      <c r="B54" s="121" t="s">
        <v>2687</v>
      </c>
      <c r="C54" s="123" t="s">
        <v>31</v>
      </c>
      <c r="D54" s="120" t="s">
        <v>2689</v>
      </c>
      <c r="E54" s="144">
        <v>42583</v>
      </c>
      <c r="F54" s="144">
        <v>42674</v>
      </c>
      <c r="G54" s="158">
        <f t="shared" si="3"/>
        <v>3.0333333333333332</v>
      </c>
      <c r="H54" s="121" t="s">
        <v>2677</v>
      </c>
      <c r="I54" s="120" t="s">
        <v>711</v>
      </c>
      <c r="J54" s="120" t="s">
        <v>729</v>
      </c>
      <c r="K54" s="122">
        <v>355756950</v>
      </c>
      <c r="L54" s="123" t="s">
        <v>1148</v>
      </c>
      <c r="M54" s="117"/>
      <c r="N54" s="123" t="s">
        <v>27</v>
      </c>
      <c r="O54" s="123" t="s">
        <v>26</v>
      </c>
      <c r="P54" s="79"/>
    </row>
    <row r="55" spans="1:16" s="7" customFormat="1" ht="24.75" customHeight="1" outlineLevel="1" x14ac:dyDescent="0.25">
      <c r="A55" s="143">
        <v>8</v>
      </c>
      <c r="B55" s="121" t="s">
        <v>2687</v>
      </c>
      <c r="C55" s="123" t="s">
        <v>31</v>
      </c>
      <c r="D55" s="120" t="s">
        <v>2689</v>
      </c>
      <c r="E55" s="144">
        <v>42583</v>
      </c>
      <c r="F55" s="144">
        <v>42674</v>
      </c>
      <c r="G55" s="158">
        <f t="shared" si="3"/>
        <v>3.0333333333333332</v>
      </c>
      <c r="H55" s="121" t="s">
        <v>2677</v>
      </c>
      <c r="I55" s="120" t="s">
        <v>711</v>
      </c>
      <c r="J55" s="113" t="s">
        <v>718</v>
      </c>
      <c r="K55" s="122">
        <v>355756950</v>
      </c>
      <c r="L55" s="123" t="s">
        <v>1148</v>
      </c>
      <c r="M55" s="117"/>
      <c r="N55" s="123" t="s">
        <v>27</v>
      </c>
      <c r="O55" s="123" t="s">
        <v>26</v>
      </c>
      <c r="P55" s="79"/>
    </row>
    <row r="56" spans="1:16" s="7" customFormat="1" ht="24.75" customHeight="1" outlineLevel="1" x14ac:dyDescent="0.25">
      <c r="A56" s="143">
        <v>9</v>
      </c>
      <c r="B56" s="121" t="s">
        <v>2687</v>
      </c>
      <c r="C56" s="123" t="s">
        <v>31</v>
      </c>
      <c r="D56" s="120" t="s">
        <v>2690</v>
      </c>
      <c r="E56" s="144">
        <v>42675</v>
      </c>
      <c r="F56" s="144">
        <v>42719</v>
      </c>
      <c r="G56" s="158">
        <f t="shared" si="3"/>
        <v>1.4666666666666666</v>
      </c>
      <c r="H56" s="121" t="s">
        <v>2677</v>
      </c>
      <c r="I56" s="120" t="s">
        <v>711</v>
      </c>
      <c r="J56" s="120" t="s">
        <v>729</v>
      </c>
      <c r="K56" s="122">
        <v>202873275</v>
      </c>
      <c r="L56" s="115" t="s">
        <v>1148</v>
      </c>
      <c r="M56" s="117"/>
      <c r="N56" s="123" t="s">
        <v>27</v>
      </c>
      <c r="O56" s="115" t="s">
        <v>26</v>
      </c>
      <c r="P56" s="79"/>
    </row>
    <row r="57" spans="1:16" s="7" customFormat="1" ht="24.75" customHeight="1" outlineLevel="1" x14ac:dyDescent="0.25">
      <c r="A57" s="143">
        <v>10</v>
      </c>
      <c r="B57" s="121" t="s">
        <v>2687</v>
      </c>
      <c r="C57" s="123" t="s">
        <v>31</v>
      </c>
      <c r="D57" s="120" t="s">
        <v>2690</v>
      </c>
      <c r="E57" s="144">
        <v>42675</v>
      </c>
      <c r="F57" s="144">
        <v>42719</v>
      </c>
      <c r="G57" s="158">
        <f t="shared" si="3"/>
        <v>1.4666666666666666</v>
      </c>
      <c r="H57" s="121" t="s">
        <v>2677</v>
      </c>
      <c r="I57" s="120" t="s">
        <v>711</v>
      </c>
      <c r="J57" s="120" t="s">
        <v>718</v>
      </c>
      <c r="K57" s="122">
        <v>202873275</v>
      </c>
      <c r="L57" s="65" t="s">
        <v>1148</v>
      </c>
      <c r="M57" s="67"/>
      <c r="N57" s="123" t="s">
        <v>27</v>
      </c>
      <c r="O57" s="65" t="s">
        <v>26</v>
      </c>
      <c r="P57" s="79"/>
    </row>
    <row r="58" spans="1:16" s="7" customFormat="1" ht="24.75" customHeight="1" outlineLevel="1" x14ac:dyDescent="0.25">
      <c r="A58" s="143">
        <v>11</v>
      </c>
      <c r="B58" s="121" t="s">
        <v>2687</v>
      </c>
      <c r="C58" s="123" t="s">
        <v>31</v>
      </c>
      <c r="D58" s="120" t="s">
        <v>2692</v>
      </c>
      <c r="E58" s="144">
        <v>43085</v>
      </c>
      <c r="F58" s="144">
        <v>43404</v>
      </c>
      <c r="G58" s="158">
        <f t="shared" si="3"/>
        <v>10.633333333333333</v>
      </c>
      <c r="H58" s="118" t="s">
        <v>2679</v>
      </c>
      <c r="I58" s="120" t="s">
        <v>711</v>
      </c>
      <c r="J58" s="120" t="s">
        <v>729</v>
      </c>
      <c r="K58" s="122">
        <v>1505710768</v>
      </c>
      <c r="L58" s="123" t="s">
        <v>1148</v>
      </c>
      <c r="M58" s="67"/>
      <c r="N58" s="123" t="s">
        <v>27</v>
      </c>
      <c r="O58" s="123" t="s">
        <v>26</v>
      </c>
      <c r="P58" s="79"/>
    </row>
    <row r="59" spans="1:16" s="7" customFormat="1" ht="24.75" customHeight="1" outlineLevel="1" x14ac:dyDescent="0.25">
      <c r="A59" s="143">
        <v>12</v>
      </c>
      <c r="B59" s="121" t="s">
        <v>2687</v>
      </c>
      <c r="C59" s="123" t="s">
        <v>31</v>
      </c>
      <c r="D59" s="120" t="s">
        <v>2692</v>
      </c>
      <c r="E59" s="144">
        <v>43085</v>
      </c>
      <c r="F59" s="144">
        <v>43404</v>
      </c>
      <c r="G59" s="158">
        <f t="shared" si="3"/>
        <v>10.633333333333333</v>
      </c>
      <c r="H59" s="118" t="s">
        <v>2678</v>
      </c>
      <c r="I59" s="120" t="s">
        <v>711</v>
      </c>
      <c r="J59" s="120" t="s">
        <v>718</v>
      </c>
      <c r="K59" s="122">
        <v>1505710768</v>
      </c>
      <c r="L59" s="123" t="s">
        <v>1148</v>
      </c>
      <c r="M59" s="67"/>
      <c r="N59" s="123" t="s">
        <v>27</v>
      </c>
      <c r="O59" s="123" t="s">
        <v>26</v>
      </c>
      <c r="P59" s="79"/>
    </row>
    <row r="60" spans="1:16" s="7" customFormat="1" ht="24.75" customHeight="1" outlineLevel="1" x14ac:dyDescent="0.25">
      <c r="A60" s="143">
        <v>13</v>
      </c>
      <c r="B60" s="121" t="s">
        <v>2687</v>
      </c>
      <c r="C60" s="123" t="s">
        <v>31</v>
      </c>
      <c r="D60" s="120" t="s">
        <v>2694</v>
      </c>
      <c r="E60" s="144">
        <v>43405</v>
      </c>
      <c r="F60" s="144">
        <v>43434</v>
      </c>
      <c r="G60" s="158">
        <f t="shared" si="3"/>
        <v>0.96666666666666667</v>
      </c>
      <c r="H60" s="118" t="s">
        <v>2678</v>
      </c>
      <c r="I60" s="120" t="s">
        <v>711</v>
      </c>
      <c r="J60" s="120" t="s">
        <v>729</v>
      </c>
      <c r="K60" s="122">
        <v>166922235</v>
      </c>
      <c r="L60" s="123" t="s">
        <v>1148</v>
      </c>
      <c r="M60" s="67"/>
      <c r="N60" s="123" t="s">
        <v>27</v>
      </c>
      <c r="O60" s="123" t="s">
        <v>26</v>
      </c>
      <c r="P60" s="79"/>
    </row>
    <row r="61" spans="1:16" s="7" customFormat="1" ht="24.75" customHeight="1" outlineLevel="1" x14ac:dyDescent="0.25">
      <c r="A61" s="143">
        <v>14</v>
      </c>
      <c r="B61" s="121" t="s">
        <v>2687</v>
      </c>
      <c r="C61" s="123" t="s">
        <v>31</v>
      </c>
      <c r="D61" s="120" t="s">
        <v>2694</v>
      </c>
      <c r="E61" s="144">
        <v>43405</v>
      </c>
      <c r="F61" s="144">
        <v>43434</v>
      </c>
      <c r="G61" s="158">
        <f t="shared" si="3"/>
        <v>0.96666666666666667</v>
      </c>
      <c r="H61" s="118" t="s">
        <v>2678</v>
      </c>
      <c r="I61" s="120" t="s">
        <v>711</v>
      </c>
      <c r="J61" s="120" t="s">
        <v>718</v>
      </c>
      <c r="K61" s="122">
        <v>166922235</v>
      </c>
      <c r="L61" s="123" t="s">
        <v>1148</v>
      </c>
      <c r="M61" s="67"/>
      <c r="N61" s="123" t="s">
        <v>27</v>
      </c>
      <c r="O61" s="123" t="s">
        <v>26</v>
      </c>
      <c r="P61" s="79"/>
    </row>
    <row r="62" spans="1:16" s="7" customFormat="1" ht="24.75" customHeight="1" outlineLevel="1" x14ac:dyDescent="0.25">
      <c r="A62" s="143">
        <v>15</v>
      </c>
      <c r="B62" s="121" t="s">
        <v>2687</v>
      </c>
      <c r="C62" s="123" t="s">
        <v>31</v>
      </c>
      <c r="D62" s="120" t="s">
        <v>2697</v>
      </c>
      <c r="E62" s="144">
        <v>43738</v>
      </c>
      <c r="F62" s="144">
        <v>43822</v>
      </c>
      <c r="G62" s="158">
        <f t="shared" si="3"/>
        <v>2.8</v>
      </c>
      <c r="H62" s="121" t="s">
        <v>2686</v>
      </c>
      <c r="I62" s="120" t="s">
        <v>1154</v>
      </c>
      <c r="J62" s="120" t="s">
        <v>698</v>
      </c>
      <c r="K62" s="122">
        <v>1586216643</v>
      </c>
      <c r="L62" s="123" t="s">
        <v>1148</v>
      </c>
      <c r="M62" s="117"/>
      <c r="N62" s="123" t="s">
        <v>27</v>
      </c>
      <c r="O62" s="123" t="s">
        <v>26</v>
      </c>
      <c r="P62" s="79"/>
    </row>
    <row r="63" spans="1:16" s="7" customFormat="1" ht="24.75" customHeight="1" outlineLevel="1" x14ac:dyDescent="0.25">
      <c r="A63" s="143">
        <v>16</v>
      </c>
      <c r="B63" s="121" t="s">
        <v>2687</v>
      </c>
      <c r="C63" s="123" t="s">
        <v>31</v>
      </c>
      <c r="D63" s="120" t="s">
        <v>2695</v>
      </c>
      <c r="E63" s="144">
        <v>43405</v>
      </c>
      <c r="F63" s="144">
        <v>43434</v>
      </c>
      <c r="G63" s="158">
        <f t="shared" si="3"/>
        <v>0.96666666666666667</v>
      </c>
      <c r="H63" s="121" t="s">
        <v>2684</v>
      </c>
      <c r="I63" s="120" t="s">
        <v>711</v>
      </c>
      <c r="J63" s="120" t="s">
        <v>713</v>
      </c>
      <c r="K63" s="122">
        <v>211434831</v>
      </c>
      <c r="L63" s="123" t="s">
        <v>1148</v>
      </c>
      <c r="M63" s="117"/>
      <c r="N63" s="123" t="s">
        <v>27</v>
      </c>
      <c r="O63" s="123" t="s">
        <v>26</v>
      </c>
      <c r="P63" s="79"/>
    </row>
    <row r="64" spans="1:16" s="7" customFormat="1" ht="24.75" customHeight="1" outlineLevel="1" x14ac:dyDescent="0.25">
      <c r="A64" s="143">
        <v>17</v>
      </c>
      <c r="B64" s="121" t="s">
        <v>2687</v>
      </c>
      <c r="C64" s="123" t="s">
        <v>31</v>
      </c>
      <c r="D64" s="120" t="s">
        <v>2696</v>
      </c>
      <c r="E64" s="144">
        <v>43480</v>
      </c>
      <c r="F64" s="144">
        <v>43814</v>
      </c>
      <c r="G64" s="158">
        <f t="shared" si="3"/>
        <v>11.133333333333333</v>
      </c>
      <c r="H64" s="121" t="s">
        <v>2685</v>
      </c>
      <c r="I64" s="120" t="s">
        <v>711</v>
      </c>
      <c r="J64" s="120" t="s">
        <v>713</v>
      </c>
      <c r="K64" s="122">
        <v>1744521100</v>
      </c>
      <c r="L64" s="123" t="s">
        <v>1148</v>
      </c>
      <c r="M64" s="117"/>
      <c r="N64" s="123" t="s">
        <v>27</v>
      </c>
      <c r="O64" s="123" t="s">
        <v>26</v>
      </c>
      <c r="P64" s="79"/>
    </row>
    <row r="65" spans="1:16" s="7" customFormat="1" ht="24.75" customHeight="1" outlineLevel="1" x14ac:dyDescent="0.25">
      <c r="A65" s="143">
        <v>18</v>
      </c>
      <c r="B65" s="64" t="s">
        <v>2698</v>
      </c>
      <c r="C65" s="65" t="s">
        <v>32</v>
      </c>
      <c r="D65" s="63" t="s">
        <v>2699</v>
      </c>
      <c r="E65" s="144">
        <v>41309</v>
      </c>
      <c r="F65" s="144">
        <v>41439</v>
      </c>
      <c r="G65" s="158">
        <f t="shared" si="3"/>
        <v>4.333333333333333</v>
      </c>
      <c r="H65" s="64" t="s">
        <v>2700</v>
      </c>
      <c r="I65" s="63" t="s">
        <v>459</v>
      </c>
      <c r="J65" s="63" t="s">
        <v>461</v>
      </c>
      <c r="K65" s="66">
        <v>10000000</v>
      </c>
      <c r="L65" s="65" t="s">
        <v>1148</v>
      </c>
      <c r="M65" s="67"/>
      <c r="N65" s="123" t="s">
        <v>27</v>
      </c>
      <c r="O65" s="65" t="s">
        <v>1148</v>
      </c>
      <c r="P65" s="79"/>
    </row>
    <row r="66" spans="1:16" s="7" customFormat="1" ht="24.75" customHeight="1" outlineLevel="1" x14ac:dyDescent="0.25">
      <c r="A66" s="143">
        <v>19</v>
      </c>
      <c r="B66" s="121" t="s">
        <v>2698</v>
      </c>
      <c r="C66" s="123" t="s">
        <v>32</v>
      </c>
      <c r="D66" s="120" t="s">
        <v>2699</v>
      </c>
      <c r="E66" s="144">
        <v>41467</v>
      </c>
      <c r="F66" s="144">
        <v>41607</v>
      </c>
      <c r="G66" s="158">
        <f t="shared" si="3"/>
        <v>4.666666666666667</v>
      </c>
      <c r="H66" s="121" t="s">
        <v>2700</v>
      </c>
      <c r="I66" s="63" t="s">
        <v>459</v>
      </c>
      <c r="J66" s="63" t="s">
        <v>461</v>
      </c>
      <c r="K66" s="66">
        <v>10000000</v>
      </c>
      <c r="L66" s="123" t="s">
        <v>1148</v>
      </c>
      <c r="M66" s="67"/>
      <c r="N66" s="123" t="s">
        <v>27</v>
      </c>
      <c r="O66" s="123" t="s">
        <v>1148</v>
      </c>
      <c r="P66" s="79"/>
    </row>
    <row r="67" spans="1:16" s="7" customFormat="1" ht="24.75" customHeight="1" outlineLevel="1" x14ac:dyDescent="0.25">
      <c r="A67" s="143">
        <v>20</v>
      </c>
      <c r="B67" s="121" t="s">
        <v>2698</v>
      </c>
      <c r="C67" s="123" t="s">
        <v>32</v>
      </c>
      <c r="D67" s="63" t="s">
        <v>2701</v>
      </c>
      <c r="E67" s="144">
        <v>41673</v>
      </c>
      <c r="F67" s="144">
        <v>41803</v>
      </c>
      <c r="G67" s="158">
        <f t="shared" si="3"/>
        <v>4.333333333333333</v>
      </c>
      <c r="H67" s="121" t="s">
        <v>2700</v>
      </c>
      <c r="I67" s="120" t="s">
        <v>459</v>
      </c>
      <c r="J67" s="120" t="s">
        <v>461</v>
      </c>
      <c r="K67" s="66">
        <v>15000000</v>
      </c>
      <c r="L67" s="65" t="s">
        <v>1148</v>
      </c>
      <c r="M67" s="67"/>
      <c r="N67" s="123" t="s">
        <v>27</v>
      </c>
      <c r="O67" s="123" t="s">
        <v>1148</v>
      </c>
      <c r="P67" s="79"/>
    </row>
    <row r="68" spans="1:16" s="7" customFormat="1" ht="24.75" customHeight="1" outlineLevel="1" x14ac:dyDescent="0.25">
      <c r="A68" s="143">
        <v>21</v>
      </c>
      <c r="B68" s="121" t="s">
        <v>2698</v>
      </c>
      <c r="C68" s="123" t="s">
        <v>32</v>
      </c>
      <c r="D68" s="120" t="s">
        <v>2701</v>
      </c>
      <c r="E68" s="144">
        <v>41673</v>
      </c>
      <c r="F68" s="144">
        <v>41803</v>
      </c>
      <c r="G68" s="158">
        <f t="shared" si="3"/>
        <v>4.333333333333333</v>
      </c>
      <c r="H68" s="121" t="s">
        <v>2700</v>
      </c>
      <c r="I68" s="120" t="s">
        <v>459</v>
      </c>
      <c r="J68" s="120" t="s">
        <v>461</v>
      </c>
      <c r="K68" s="122">
        <v>15000000</v>
      </c>
      <c r="L68" s="65" t="s">
        <v>1148</v>
      </c>
      <c r="M68" s="67"/>
      <c r="N68" s="123" t="s">
        <v>27</v>
      </c>
      <c r="O68" s="123" t="s">
        <v>1148</v>
      </c>
      <c r="P68" s="79"/>
    </row>
    <row r="69" spans="1:16" s="7" customFormat="1" ht="24.75" customHeight="1" outlineLevel="1" x14ac:dyDescent="0.25">
      <c r="A69" s="143">
        <v>22</v>
      </c>
      <c r="B69" s="121" t="s">
        <v>2698</v>
      </c>
      <c r="C69" s="123" t="s">
        <v>32</v>
      </c>
      <c r="D69" s="63" t="s">
        <v>2702</v>
      </c>
      <c r="E69" s="144">
        <v>42038</v>
      </c>
      <c r="F69" s="144">
        <v>42167</v>
      </c>
      <c r="G69" s="158">
        <f t="shared" si="3"/>
        <v>4.3</v>
      </c>
      <c r="H69" s="121" t="s">
        <v>2700</v>
      </c>
      <c r="I69" s="120" t="s">
        <v>459</v>
      </c>
      <c r="J69" s="120" t="s">
        <v>461</v>
      </c>
      <c r="K69" s="66">
        <v>20000000</v>
      </c>
      <c r="L69" s="123" t="s">
        <v>1148</v>
      </c>
      <c r="M69" s="67"/>
      <c r="N69" s="123" t="s">
        <v>27</v>
      </c>
      <c r="O69" s="123" t="s">
        <v>1148</v>
      </c>
      <c r="P69" s="79"/>
    </row>
    <row r="70" spans="1:16" s="7" customFormat="1" ht="24.75" customHeight="1" outlineLevel="1" x14ac:dyDescent="0.25">
      <c r="A70" s="143">
        <v>23</v>
      </c>
      <c r="B70" s="64" t="s">
        <v>2703</v>
      </c>
      <c r="C70" s="65" t="s">
        <v>32</v>
      </c>
      <c r="D70" s="63" t="s">
        <v>2704</v>
      </c>
      <c r="E70" s="144">
        <v>41817</v>
      </c>
      <c r="F70" s="144">
        <v>42182</v>
      </c>
      <c r="G70" s="158">
        <f t="shared" si="3"/>
        <v>12.166666666666666</v>
      </c>
      <c r="H70" s="64" t="s">
        <v>2705</v>
      </c>
      <c r="I70" s="63" t="s">
        <v>459</v>
      </c>
      <c r="J70" s="63" t="s">
        <v>461</v>
      </c>
      <c r="K70" s="66">
        <v>107000000</v>
      </c>
      <c r="L70" s="65" t="s">
        <v>1148</v>
      </c>
      <c r="M70" s="67"/>
      <c r="N70" s="123" t="s">
        <v>27</v>
      </c>
      <c r="O70" s="123" t="s">
        <v>1148</v>
      </c>
      <c r="P70" s="79"/>
    </row>
    <row r="71" spans="1:16" s="7" customFormat="1" ht="24.75" customHeight="1" outlineLevel="1" x14ac:dyDescent="0.25">
      <c r="A71" s="143">
        <v>24</v>
      </c>
      <c r="B71" s="121" t="s">
        <v>2703</v>
      </c>
      <c r="C71" s="123" t="s">
        <v>32</v>
      </c>
      <c r="D71" s="63" t="s">
        <v>2706</v>
      </c>
      <c r="E71" s="144">
        <v>41281</v>
      </c>
      <c r="F71" s="144">
        <v>41628</v>
      </c>
      <c r="G71" s="158">
        <f t="shared" si="3"/>
        <v>11.566666666666666</v>
      </c>
      <c r="H71" s="64" t="s">
        <v>2707</v>
      </c>
      <c r="I71" s="120" t="s">
        <v>459</v>
      </c>
      <c r="J71" s="120" t="s">
        <v>461</v>
      </c>
      <c r="K71" s="66">
        <v>107000000</v>
      </c>
      <c r="L71" s="123" t="s">
        <v>1148</v>
      </c>
      <c r="M71" s="67"/>
      <c r="N71" s="123" t="s">
        <v>27</v>
      </c>
      <c r="O71" s="123" t="s">
        <v>1148</v>
      </c>
      <c r="P71" s="79"/>
    </row>
    <row r="72" spans="1:16" s="7" customFormat="1" ht="24.75" customHeight="1" outlineLevel="1" x14ac:dyDescent="0.25">
      <c r="A72" s="143">
        <v>25</v>
      </c>
      <c r="B72" s="121"/>
      <c r="C72" s="123"/>
      <c r="D72" s="63"/>
      <c r="E72" s="144"/>
      <c r="F72" s="144"/>
      <c r="G72" s="158" t="str">
        <f t="shared" si="3"/>
        <v/>
      </c>
      <c r="H72" s="64"/>
      <c r="I72" s="63"/>
      <c r="J72" s="63"/>
      <c r="K72" s="66"/>
      <c r="L72" s="65"/>
      <c r="M72" s="67"/>
      <c r="N72" s="65"/>
      <c r="O72" s="65"/>
      <c r="P72" s="79"/>
    </row>
    <row r="73" spans="1:16" s="7" customFormat="1" ht="24.75" customHeight="1" outlineLevel="1" x14ac:dyDescent="0.25">
      <c r="A73" s="143">
        <v>26</v>
      </c>
      <c r="B73" s="64"/>
      <c r="C73" s="65"/>
      <c r="D73" s="63"/>
      <c r="E73" s="144"/>
      <c r="F73" s="144"/>
      <c r="G73" s="158" t="str">
        <f t="shared" si="3"/>
        <v/>
      </c>
      <c r="H73" s="64"/>
      <c r="I73" s="63"/>
      <c r="J73" s="63"/>
      <c r="K73" s="66"/>
      <c r="L73" s="65"/>
      <c r="M73" s="67"/>
      <c r="N73" s="65"/>
      <c r="O73" s="65"/>
      <c r="P73" s="79"/>
    </row>
    <row r="74" spans="1:16" s="7" customFormat="1" ht="24.75" customHeight="1" outlineLevel="1" x14ac:dyDescent="0.25">
      <c r="A74" s="143">
        <v>27</v>
      </c>
      <c r="B74" s="64"/>
      <c r="C74" s="65"/>
      <c r="D74" s="63"/>
      <c r="E74" s="144"/>
      <c r="F74" s="144"/>
      <c r="G74" s="158" t="str">
        <f t="shared" si="3"/>
        <v/>
      </c>
      <c r="H74" s="64"/>
      <c r="I74" s="63"/>
      <c r="J74" s="63"/>
      <c r="K74" s="66"/>
      <c r="L74" s="65"/>
      <c r="M74" s="67"/>
      <c r="N74" s="65"/>
      <c r="O74" s="65"/>
      <c r="P74" s="79"/>
    </row>
    <row r="75" spans="1:16" s="7" customFormat="1" ht="24.75" customHeight="1" outlineLevel="1" x14ac:dyDescent="0.25">
      <c r="A75" s="143">
        <v>28</v>
      </c>
      <c r="B75" s="64"/>
      <c r="C75" s="65"/>
      <c r="D75" s="63"/>
      <c r="E75" s="144"/>
      <c r="F75" s="144"/>
      <c r="G75" s="158" t="str">
        <f t="shared" si="3"/>
        <v/>
      </c>
      <c r="H75" s="64"/>
      <c r="I75" s="63"/>
      <c r="J75" s="63"/>
      <c r="K75" s="66"/>
      <c r="L75" s="65"/>
      <c r="M75" s="67"/>
      <c r="N75" s="65"/>
      <c r="O75" s="65"/>
      <c r="P75" s="79"/>
    </row>
    <row r="76" spans="1:16" s="7" customFormat="1" ht="24.75" customHeight="1" outlineLevel="1" x14ac:dyDescent="0.25">
      <c r="A76" s="143">
        <v>29</v>
      </c>
      <c r="B76" s="64"/>
      <c r="C76" s="65"/>
      <c r="D76" s="63"/>
      <c r="E76" s="144"/>
      <c r="F76" s="144"/>
      <c r="G76" s="158" t="str">
        <f t="shared" si="3"/>
        <v/>
      </c>
      <c r="H76" s="64"/>
      <c r="I76" s="63"/>
      <c r="J76" s="63"/>
      <c r="K76" s="66"/>
      <c r="L76" s="65"/>
      <c r="M76" s="67"/>
      <c r="N76" s="65"/>
      <c r="O76" s="65"/>
      <c r="P76" s="79"/>
    </row>
    <row r="77" spans="1:16" s="7" customFormat="1" ht="24.75" customHeight="1" outlineLevel="1" x14ac:dyDescent="0.25">
      <c r="A77" s="143">
        <v>30</v>
      </c>
      <c r="B77" s="64"/>
      <c r="C77" s="65"/>
      <c r="D77" s="63"/>
      <c r="E77" s="144"/>
      <c r="F77" s="144"/>
      <c r="G77" s="158" t="str">
        <f t="shared" si="3"/>
        <v/>
      </c>
      <c r="H77" s="64"/>
      <c r="I77" s="63"/>
      <c r="J77" s="63"/>
      <c r="K77" s="66"/>
      <c r="L77" s="65"/>
      <c r="M77" s="67"/>
      <c r="N77" s="65"/>
      <c r="O77" s="65"/>
      <c r="P77" s="79"/>
    </row>
    <row r="78" spans="1:16" s="7" customFormat="1" ht="24.75" customHeight="1" outlineLevel="1" x14ac:dyDescent="0.25">
      <c r="A78" s="143">
        <v>31</v>
      </c>
      <c r="B78" s="64"/>
      <c r="C78" s="65"/>
      <c r="D78" s="63"/>
      <c r="E78" s="144"/>
      <c r="F78" s="144"/>
      <c r="G78" s="158" t="str">
        <f t="shared" si="3"/>
        <v/>
      </c>
      <c r="H78" s="64"/>
      <c r="I78" s="63"/>
      <c r="J78" s="63"/>
      <c r="K78" s="66"/>
      <c r="L78" s="65"/>
      <c r="M78" s="67"/>
      <c r="N78" s="65"/>
      <c r="O78" s="65"/>
      <c r="P78" s="79"/>
    </row>
    <row r="79" spans="1:16" s="7" customFormat="1" ht="24.75" customHeight="1" outlineLevel="1" x14ac:dyDescent="0.25">
      <c r="A79" s="143">
        <v>32</v>
      </c>
      <c r="B79" s="64"/>
      <c r="C79" s="65"/>
      <c r="D79" s="63"/>
      <c r="E79" s="144"/>
      <c r="F79" s="144"/>
      <c r="G79" s="158" t="str">
        <f t="shared" si="3"/>
        <v/>
      </c>
      <c r="H79" s="64"/>
      <c r="I79" s="63"/>
      <c r="J79" s="63"/>
      <c r="K79" s="66"/>
      <c r="L79" s="65"/>
      <c r="M79" s="67"/>
      <c r="N79" s="65"/>
      <c r="O79" s="65"/>
      <c r="P79" s="79"/>
    </row>
    <row r="80" spans="1:16" s="7" customFormat="1" ht="24.75" customHeight="1" outlineLevel="1" x14ac:dyDescent="0.25">
      <c r="A80" s="143">
        <v>33</v>
      </c>
      <c r="B80" s="64"/>
      <c r="C80" s="65"/>
      <c r="D80" s="63"/>
      <c r="E80" s="144"/>
      <c r="F80" s="144"/>
      <c r="G80" s="158" t="str">
        <f t="shared" si="3"/>
        <v/>
      </c>
      <c r="H80" s="64"/>
      <c r="I80" s="63"/>
      <c r="J80" s="63"/>
      <c r="K80" s="66"/>
      <c r="L80" s="65"/>
      <c r="M80" s="67"/>
      <c r="N80" s="65"/>
      <c r="O80" s="65"/>
      <c r="P80" s="79"/>
    </row>
    <row r="81" spans="1:16" s="7" customFormat="1" ht="24.75" customHeight="1" outlineLevel="1" x14ac:dyDescent="0.25">
      <c r="A81" s="143">
        <v>34</v>
      </c>
      <c r="B81" s="64"/>
      <c r="C81" s="65"/>
      <c r="D81" s="63"/>
      <c r="E81" s="144"/>
      <c r="F81" s="144"/>
      <c r="G81" s="158" t="str">
        <f t="shared" si="3"/>
        <v/>
      </c>
      <c r="H81" s="64"/>
      <c r="I81" s="63"/>
      <c r="J81" s="63"/>
      <c r="K81" s="66"/>
      <c r="L81" s="65"/>
      <c r="M81" s="67"/>
      <c r="N81" s="65"/>
      <c r="O81" s="65"/>
      <c r="P81" s="79"/>
    </row>
    <row r="82" spans="1:16" s="7" customFormat="1" ht="24.75" customHeight="1" outlineLevel="1" x14ac:dyDescent="0.25">
      <c r="A82" s="143">
        <v>35</v>
      </c>
      <c r="B82" s="64"/>
      <c r="C82" s="65"/>
      <c r="D82" s="63"/>
      <c r="E82" s="144"/>
      <c r="F82" s="144"/>
      <c r="G82" s="158" t="str">
        <f t="shared" si="3"/>
        <v/>
      </c>
      <c r="H82" s="64"/>
      <c r="I82" s="63"/>
      <c r="J82" s="63"/>
      <c r="K82" s="66"/>
      <c r="L82" s="65"/>
      <c r="M82" s="67"/>
      <c r="N82" s="65"/>
      <c r="O82" s="65"/>
      <c r="P82" s="79"/>
    </row>
    <row r="83" spans="1:16" s="7" customFormat="1" ht="24.75" customHeight="1" outlineLevel="1" x14ac:dyDescent="0.25">
      <c r="A83" s="143">
        <v>36</v>
      </c>
      <c r="B83" s="64"/>
      <c r="C83" s="65"/>
      <c r="D83" s="63"/>
      <c r="E83" s="144"/>
      <c r="F83" s="144"/>
      <c r="G83" s="158" t="str">
        <f t="shared" si="3"/>
        <v/>
      </c>
      <c r="H83" s="64"/>
      <c r="I83" s="63"/>
      <c r="J83" s="63"/>
      <c r="K83" s="66"/>
      <c r="L83" s="65"/>
      <c r="M83" s="67"/>
      <c r="N83" s="65"/>
      <c r="O83" s="65"/>
      <c r="P83" s="79"/>
    </row>
    <row r="84" spans="1:16" s="7" customFormat="1" ht="24.75" customHeight="1" outlineLevel="1" x14ac:dyDescent="0.25">
      <c r="A84" s="143">
        <v>37</v>
      </c>
      <c r="B84" s="64"/>
      <c r="C84" s="65"/>
      <c r="D84" s="63"/>
      <c r="E84" s="144"/>
      <c r="F84" s="144"/>
      <c r="G84" s="158" t="str">
        <f t="shared" si="3"/>
        <v/>
      </c>
      <c r="H84" s="64"/>
      <c r="I84" s="63"/>
      <c r="J84" s="63"/>
      <c r="K84" s="66"/>
      <c r="L84" s="65"/>
      <c r="M84" s="67"/>
      <c r="N84" s="65"/>
      <c r="O84" s="65"/>
      <c r="P84" s="79"/>
    </row>
    <row r="85" spans="1:16" s="7" customFormat="1" ht="24.75" customHeight="1" outlineLevel="1" x14ac:dyDescent="0.25">
      <c r="A85" s="143">
        <v>38</v>
      </c>
      <c r="B85" s="64"/>
      <c r="C85" s="65"/>
      <c r="D85" s="63"/>
      <c r="E85" s="144"/>
      <c r="F85" s="144"/>
      <c r="G85" s="158" t="str">
        <f t="shared" si="3"/>
        <v/>
      </c>
      <c r="H85" s="64"/>
      <c r="I85" s="63"/>
      <c r="J85" s="63"/>
      <c r="K85" s="66"/>
      <c r="L85" s="65"/>
      <c r="M85" s="67"/>
      <c r="N85" s="65"/>
      <c r="O85" s="65"/>
      <c r="P85" s="79"/>
    </row>
    <row r="86" spans="1:16" s="7" customFormat="1" ht="24.75" customHeight="1" outlineLevel="1" x14ac:dyDescent="0.25">
      <c r="A86" s="143">
        <v>39</v>
      </c>
      <c r="B86" s="64"/>
      <c r="C86" s="65"/>
      <c r="D86" s="63"/>
      <c r="E86" s="144"/>
      <c r="F86" s="144"/>
      <c r="G86" s="158" t="str">
        <f t="shared" si="3"/>
        <v/>
      </c>
      <c r="H86" s="64"/>
      <c r="I86" s="63"/>
      <c r="J86" s="63"/>
      <c r="K86" s="66"/>
      <c r="L86" s="65"/>
      <c r="M86" s="67"/>
      <c r="N86" s="65"/>
      <c r="O86" s="65"/>
      <c r="P86" s="79"/>
    </row>
    <row r="87" spans="1:16" s="7" customFormat="1" ht="24.75" customHeight="1" outlineLevel="1" x14ac:dyDescent="0.25">
      <c r="A87" s="143">
        <v>40</v>
      </c>
      <c r="B87" s="64"/>
      <c r="C87" s="65"/>
      <c r="D87" s="63"/>
      <c r="E87" s="144"/>
      <c r="F87" s="144"/>
      <c r="G87" s="158" t="str">
        <f t="shared" si="3"/>
        <v/>
      </c>
      <c r="H87" s="64"/>
      <c r="I87" s="63"/>
      <c r="J87" s="63"/>
      <c r="K87" s="66"/>
      <c r="L87" s="65"/>
      <c r="M87" s="67"/>
      <c r="N87" s="65"/>
      <c r="O87" s="65"/>
      <c r="P87" s="79"/>
    </row>
    <row r="88" spans="1:16" s="7" customFormat="1" ht="24.75" customHeight="1" outlineLevel="1" x14ac:dyDescent="0.25">
      <c r="A88" s="143">
        <v>41</v>
      </c>
      <c r="B88" s="64"/>
      <c r="C88" s="65"/>
      <c r="D88" s="63"/>
      <c r="E88" s="144"/>
      <c r="F88" s="144"/>
      <c r="G88" s="158" t="str">
        <f t="shared" si="3"/>
        <v/>
      </c>
      <c r="H88" s="64"/>
      <c r="I88" s="63"/>
      <c r="J88" s="63"/>
      <c r="K88" s="66"/>
      <c r="L88" s="65"/>
      <c r="M88" s="67"/>
      <c r="N88" s="65"/>
      <c r="O88" s="65"/>
      <c r="P88" s="79"/>
    </row>
    <row r="89" spans="1:16" s="7" customFormat="1" ht="24.75" customHeight="1" outlineLevel="1" x14ac:dyDescent="0.25">
      <c r="A89" s="143">
        <v>42</v>
      </c>
      <c r="B89" s="64"/>
      <c r="C89" s="65"/>
      <c r="D89" s="63"/>
      <c r="E89" s="144"/>
      <c r="F89" s="144"/>
      <c r="G89" s="158" t="str">
        <f t="shared" si="3"/>
        <v/>
      </c>
      <c r="H89" s="64"/>
      <c r="I89" s="63"/>
      <c r="J89" s="63"/>
      <c r="K89" s="66"/>
      <c r="L89" s="65"/>
      <c r="M89" s="67"/>
      <c r="N89" s="65"/>
      <c r="O89" s="65"/>
      <c r="P89" s="79"/>
    </row>
    <row r="90" spans="1:16" s="7" customFormat="1" ht="24.75" customHeight="1" outlineLevel="1" x14ac:dyDescent="0.25">
      <c r="A90" s="143">
        <v>43</v>
      </c>
      <c r="B90" s="64"/>
      <c r="C90" s="65"/>
      <c r="D90" s="63"/>
      <c r="E90" s="144"/>
      <c r="F90" s="144"/>
      <c r="G90" s="158" t="str">
        <f t="shared" si="3"/>
        <v/>
      </c>
      <c r="H90" s="64"/>
      <c r="I90" s="63"/>
      <c r="J90" s="63"/>
      <c r="K90" s="66"/>
      <c r="L90" s="65"/>
      <c r="M90" s="67"/>
      <c r="N90" s="65"/>
      <c r="O90" s="65"/>
      <c r="P90" s="79"/>
    </row>
    <row r="91" spans="1:16" s="7" customFormat="1" ht="24.75" customHeight="1" outlineLevel="1" x14ac:dyDescent="0.25">
      <c r="A91" s="142">
        <v>44</v>
      </c>
      <c r="B91" s="121"/>
      <c r="C91" s="123"/>
      <c r="D91" s="120"/>
      <c r="E91" s="144"/>
      <c r="F91" s="144"/>
      <c r="G91" s="158" t="str">
        <f t="shared" si="3"/>
        <v/>
      </c>
      <c r="H91" s="121"/>
      <c r="I91" s="120"/>
      <c r="J91" s="120"/>
      <c r="K91" s="122"/>
      <c r="L91" s="123"/>
      <c r="M91" s="117"/>
      <c r="N91" s="123"/>
      <c r="O91" s="123"/>
      <c r="P91" s="79"/>
    </row>
    <row r="92" spans="1:16" s="7" customFormat="1" ht="24.75" customHeight="1" outlineLevel="1" x14ac:dyDescent="0.25">
      <c r="A92" s="142">
        <v>45</v>
      </c>
      <c r="B92" s="121"/>
      <c r="C92" s="123"/>
      <c r="D92" s="120"/>
      <c r="E92" s="144"/>
      <c r="F92" s="144"/>
      <c r="G92" s="158" t="str">
        <f t="shared" si="3"/>
        <v/>
      </c>
      <c r="H92" s="121"/>
      <c r="I92" s="120"/>
      <c r="J92" s="120"/>
      <c r="K92" s="122"/>
      <c r="L92" s="123"/>
      <c r="M92" s="117"/>
      <c r="N92" s="123"/>
      <c r="O92" s="123"/>
      <c r="P92" s="79"/>
    </row>
    <row r="93" spans="1:16" s="7" customFormat="1" ht="24.75" customHeight="1" outlineLevel="1" x14ac:dyDescent="0.25">
      <c r="A93" s="142">
        <v>46</v>
      </c>
      <c r="B93" s="121"/>
      <c r="C93" s="123"/>
      <c r="D93" s="120"/>
      <c r="E93" s="144"/>
      <c r="F93" s="144"/>
      <c r="G93" s="158" t="str">
        <f t="shared" si="3"/>
        <v/>
      </c>
      <c r="H93" s="121"/>
      <c r="I93" s="120"/>
      <c r="J93" s="120"/>
      <c r="K93" s="122"/>
      <c r="L93" s="123"/>
      <c r="M93" s="117"/>
      <c r="N93" s="123"/>
      <c r="O93" s="123"/>
      <c r="P93" s="79"/>
    </row>
    <row r="94" spans="1:16" s="7" customFormat="1" ht="24.75" customHeight="1" outlineLevel="1" x14ac:dyDescent="0.25">
      <c r="A94" s="142">
        <v>47</v>
      </c>
      <c r="B94" s="121"/>
      <c r="C94" s="123"/>
      <c r="D94" s="120"/>
      <c r="E94" s="144"/>
      <c r="F94" s="144"/>
      <c r="G94" s="158" t="str">
        <f t="shared" si="3"/>
        <v/>
      </c>
      <c r="H94" s="121"/>
      <c r="I94" s="120"/>
      <c r="J94" s="120"/>
      <c r="K94" s="122"/>
      <c r="L94" s="123"/>
      <c r="M94" s="117"/>
      <c r="N94" s="123"/>
      <c r="O94" s="123"/>
      <c r="P94" s="79"/>
    </row>
    <row r="95" spans="1:16" s="7" customFormat="1" ht="24.75" customHeight="1" outlineLevel="1" x14ac:dyDescent="0.25">
      <c r="A95" s="143">
        <v>48</v>
      </c>
      <c r="B95" s="121"/>
      <c r="C95" s="123"/>
      <c r="D95" s="120"/>
      <c r="E95" s="144"/>
      <c r="F95" s="144"/>
      <c r="G95" s="158" t="str">
        <f t="shared" si="3"/>
        <v/>
      </c>
      <c r="H95" s="121"/>
      <c r="I95" s="120"/>
      <c r="J95" s="120"/>
      <c r="K95" s="122"/>
      <c r="L95" s="123"/>
      <c r="M95" s="117"/>
      <c r="N95" s="123"/>
      <c r="O95" s="123"/>
      <c r="P95" s="79"/>
    </row>
    <row r="96" spans="1:16" s="7" customFormat="1" ht="24.75" customHeight="1" outlineLevel="1" x14ac:dyDescent="0.25">
      <c r="A96" s="143">
        <v>49</v>
      </c>
      <c r="B96" s="121"/>
      <c r="C96" s="123"/>
      <c r="D96" s="120"/>
      <c r="E96" s="144"/>
      <c r="F96" s="144"/>
      <c r="G96" s="158" t="str">
        <f t="shared" si="3"/>
        <v/>
      </c>
      <c r="H96" s="121"/>
      <c r="I96" s="120"/>
      <c r="J96" s="120"/>
      <c r="K96" s="122"/>
      <c r="L96" s="123"/>
      <c r="M96" s="117"/>
      <c r="N96" s="123"/>
      <c r="O96" s="123"/>
      <c r="P96" s="79"/>
    </row>
    <row r="97" spans="1:16" s="7" customFormat="1" ht="24.75" customHeight="1" outlineLevel="1" x14ac:dyDescent="0.25">
      <c r="A97" s="143">
        <v>50</v>
      </c>
      <c r="B97" s="121"/>
      <c r="C97" s="123"/>
      <c r="D97" s="120"/>
      <c r="E97" s="144"/>
      <c r="F97" s="144"/>
      <c r="G97" s="158" t="str">
        <f t="shared" si="3"/>
        <v/>
      </c>
      <c r="H97" s="121"/>
      <c r="I97" s="120"/>
      <c r="J97" s="120"/>
      <c r="K97" s="122"/>
      <c r="L97" s="123"/>
      <c r="M97" s="117"/>
      <c r="N97" s="123"/>
      <c r="O97" s="123"/>
      <c r="P97" s="79"/>
    </row>
    <row r="98" spans="1:16" s="7" customFormat="1" ht="24.75" customHeight="1" outlineLevel="1" x14ac:dyDescent="0.25">
      <c r="A98" s="143">
        <v>51</v>
      </c>
      <c r="B98" s="121"/>
      <c r="C98" s="123"/>
      <c r="D98" s="120"/>
      <c r="E98" s="144"/>
      <c r="F98" s="144"/>
      <c r="G98" s="158" t="str">
        <f t="shared" si="3"/>
        <v/>
      </c>
      <c r="H98" s="121"/>
      <c r="I98" s="120"/>
      <c r="J98" s="120"/>
      <c r="K98" s="122"/>
      <c r="L98" s="123"/>
      <c r="M98" s="117"/>
      <c r="N98" s="123"/>
      <c r="O98" s="123"/>
      <c r="P98" s="79"/>
    </row>
    <row r="99" spans="1:16" s="7" customFormat="1" ht="24.75" customHeight="1" outlineLevel="1" x14ac:dyDescent="0.25">
      <c r="A99" s="143">
        <v>52</v>
      </c>
      <c r="B99" s="121"/>
      <c r="C99" s="123"/>
      <c r="D99" s="120"/>
      <c r="E99" s="144"/>
      <c r="F99" s="144"/>
      <c r="G99" s="158" t="str">
        <f t="shared" si="3"/>
        <v/>
      </c>
      <c r="H99" s="121"/>
      <c r="I99" s="120"/>
      <c r="J99" s="120"/>
      <c r="K99" s="122"/>
      <c r="L99" s="123"/>
      <c r="M99" s="117"/>
      <c r="N99" s="123"/>
      <c r="O99" s="123"/>
      <c r="P99" s="79"/>
    </row>
    <row r="100" spans="1:16" s="7" customFormat="1" ht="24.75" customHeight="1" outlineLevel="1" x14ac:dyDescent="0.25">
      <c r="A100" s="143">
        <v>53</v>
      </c>
      <c r="B100" s="121"/>
      <c r="C100" s="123"/>
      <c r="D100" s="120"/>
      <c r="E100" s="144"/>
      <c r="F100" s="144"/>
      <c r="G100" s="158" t="str">
        <f t="shared" si="3"/>
        <v/>
      </c>
      <c r="H100" s="121"/>
      <c r="I100" s="120"/>
      <c r="J100" s="120"/>
      <c r="K100" s="122"/>
      <c r="L100" s="123"/>
      <c r="M100" s="117"/>
      <c r="N100" s="123"/>
      <c r="O100" s="123"/>
      <c r="P100" s="79"/>
    </row>
    <row r="101" spans="1:16" s="7" customFormat="1" ht="24.75" customHeight="1" outlineLevel="1" x14ac:dyDescent="0.25">
      <c r="A101" s="143">
        <v>54</v>
      </c>
      <c r="B101" s="121"/>
      <c r="C101" s="123"/>
      <c r="D101" s="120"/>
      <c r="E101" s="144"/>
      <c r="F101" s="144"/>
      <c r="G101" s="158" t="str">
        <f t="shared" si="3"/>
        <v/>
      </c>
      <c r="H101" s="121"/>
      <c r="I101" s="120"/>
      <c r="J101" s="120"/>
      <c r="K101" s="122"/>
      <c r="L101" s="123"/>
      <c r="M101" s="117"/>
      <c r="N101" s="123"/>
      <c r="O101" s="123"/>
      <c r="P101" s="79"/>
    </row>
    <row r="102" spans="1:16" s="7" customFormat="1" ht="24.75" customHeight="1" outlineLevel="1" x14ac:dyDescent="0.25">
      <c r="A102" s="143">
        <v>55</v>
      </c>
      <c r="B102" s="121"/>
      <c r="C102" s="123"/>
      <c r="D102" s="120"/>
      <c r="E102" s="144"/>
      <c r="F102" s="144"/>
      <c r="G102" s="158" t="str">
        <f t="shared" si="3"/>
        <v/>
      </c>
      <c r="H102" s="121"/>
      <c r="I102" s="120"/>
      <c r="J102" s="120"/>
      <c r="K102" s="122"/>
      <c r="L102" s="123"/>
      <c r="M102" s="117"/>
      <c r="N102" s="123"/>
      <c r="O102" s="123"/>
      <c r="P102" s="79"/>
    </row>
    <row r="103" spans="1:16" s="7" customFormat="1" ht="24.75" customHeight="1" outlineLevel="1" x14ac:dyDescent="0.25">
      <c r="A103" s="143">
        <v>56</v>
      </c>
      <c r="B103" s="121"/>
      <c r="C103" s="123"/>
      <c r="D103" s="120"/>
      <c r="E103" s="144"/>
      <c r="F103" s="144"/>
      <c r="G103" s="158" t="str">
        <f t="shared" si="3"/>
        <v/>
      </c>
      <c r="H103" s="121"/>
      <c r="I103" s="120"/>
      <c r="J103" s="120"/>
      <c r="K103" s="122"/>
      <c r="L103" s="123"/>
      <c r="M103" s="117"/>
      <c r="N103" s="123"/>
      <c r="O103" s="123"/>
      <c r="P103" s="79"/>
    </row>
    <row r="104" spans="1:16" s="7" customFormat="1" ht="24.75" customHeight="1" outlineLevel="1" x14ac:dyDescent="0.25">
      <c r="A104" s="143">
        <v>57</v>
      </c>
      <c r="B104" s="121"/>
      <c r="C104" s="123"/>
      <c r="D104" s="120"/>
      <c r="E104" s="144"/>
      <c r="F104" s="144"/>
      <c r="G104" s="158" t="str">
        <f t="shared" si="3"/>
        <v/>
      </c>
      <c r="H104" s="121"/>
      <c r="I104" s="120"/>
      <c r="J104" s="120"/>
      <c r="K104" s="122"/>
      <c r="L104" s="123"/>
      <c r="M104" s="117"/>
      <c r="N104" s="123"/>
      <c r="O104" s="123"/>
      <c r="P104" s="79"/>
    </row>
    <row r="105" spans="1:16" s="7" customFormat="1" ht="24.75" customHeight="1" outlineLevel="1" x14ac:dyDescent="0.25">
      <c r="A105" s="143">
        <v>58</v>
      </c>
      <c r="B105" s="121"/>
      <c r="C105" s="123"/>
      <c r="D105" s="120"/>
      <c r="E105" s="144"/>
      <c r="F105" s="144"/>
      <c r="G105" s="158" t="str">
        <f t="shared" si="3"/>
        <v/>
      </c>
      <c r="H105" s="121"/>
      <c r="I105" s="120"/>
      <c r="J105" s="120"/>
      <c r="K105" s="122"/>
      <c r="L105" s="123"/>
      <c r="M105" s="117"/>
      <c r="N105" s="123"/>
      <c r="O105" s="123"/>
      <c r="P105" s="79"/>
    </row>
    <row r="106" spans="1:16" s="7" customFormat="1" ht="24.75" customHeight="1" outlineLevel="1" x14ac:dyDescent="0.25">
      <c r="A106" s="143">
        <v>59</v>
      </c>
      <c r="B106" s="64"/>
      <c r="C106" s="65"/>
      <c r="D106" s="63"/>
      <c r="E106" s="144"/>
      <c r="F106" s="144"/>
      <c r="G106" s="158" t="str">
        <f t="shared" si="3"/>
        <v/>
      </c>
      <c r="H106" s="64"/>
      <c r="I106" s="63"/>
      <c r="J106" s="63"/>
      <c r="K106" s="66"/>
      <c r="L106" s="65"/>
      <c r="M106" s="67"/>
      <c r="N106" s="65"/>
      <c r="O106" s="65"/>
      <c r="P106" s="79"/>
    </row>
    <row r="107" spans="1:16" s="7" customFormat="1" ht="24.75" customHeight="1" outlineLevel="1" x14ac:dyDescent="0.25">
      <c r="A107" s="143">
        <v>60</v>
      </c>
      <c r="B107" s="64"/>
      <c r="C107" s="65"/>
      <c r="D107" s="63"/>
      <c r="E107" s="144"/>
      <c r="F107" s="144"/>
      <c r="G107" s="158" t="str">
        <f t="shared" si="3"/>
        <v/>
      </c>
      <c r="H107" s="64"/>
      <c r="I107" s="63"/>
      <c r="J107" s="63"/>
      <c r="K107" s="66"/>
      <c r="L107" s="65"/>
      <c r="M107" s="67"/>
      <c r="N107" s="123"/>
      <c r="O107" s="65"/>
      <c r="P107" s="79"/>
    </row>
    <row r="108" spans="1:16" ht="29.45" customHeight="1" thickBot="1" x14ac:dyDescent="0.3"/>
    <row r="109" spans="1:16" s="19" customFormat="1" ht="31.5" customHeight="1" thickBot="1" x14ac:dyDescent="0.3">
      <c r="A109" s="181" t="s">
        <v>2633</v>
      </c>
      <c r="B109" s="182"/>
      <c r="C109" s="182"/>
      <c r="D109" s="182"/>
      <c r="E109" s="182"/>
      <c r="F109" s="182"/>
      <c r="G109" s="182"/>
      <c r="H109" s="182"/>
      <c r="I109" s="182"/>
      <c r="J109" s="182"/>
      <c r="K109" s="182"/>
      <c r="L109" s="182"/>
      <c r="M109" s="182"/>
      <c r="N109" s="182"/>
      <c r="O109" s="183"/>
      <c r="P109" s="76"/>
    </row>
    <row r="110" spans="1:16" ht="15" customHeight="1" x14ac:dyDescent="0.25">
      <c r="A110" s="184" t="s">
        <v>2656</v>
      </c>
      <c r="B110" s="185"/>
      <c r="C110" s="185"/>
      <c r="D110" s="185"/>
      <c r="E110" s="185"/>
      <c r="F110" s="185"/>
      <c r="G110" s="185"/>
      <c r="H110" s="185"/>
      <c r="I110" s="185"/>
      <c r="J110" s="185"/>
      <c r="K110" s="185"/>
      <c r="L110" s="185"/>
      <c r="M110" s="185"/>
      <c r="N110" s="185"/>
      <c r="O110" s="186"/>
    </row>
    <row r="111" spans="1:16" ht="15.75" thickBot="1" x14ac:dyDescent="0.3">
      <c r="A111" s="187"/>
      <c r="B111" s="188"/>
      <c r="C111" s="188"/>
      <c r="D111" s="188"/>
      <c r="E111" s="188"/>
      <c r="F111" s="188"/>
      <c r="G111" s="188"/>
      <c r="H111" s="188"/>
      <c r="I111" s="188"/>
      <c r="J111" s="188"/>
      <c r="K111" s="188"/>
      <c r="L111" s="188"/>
      <c r="M111" s="188"/>
      <c r="N111" s="188"/>
      <c r="O111" s="189"/>
    </row>
    <row r="112" spans="1:16" s="1" customFormat="1" ht="26.25" customHeight="1" thickBot="1" x14ac:dyDescent="0.3">
      <c r="I112" s="195" t="s">
        <v>9</v>
      </c>
      <c r="J112" s="196"/>
      <c r="O112" s="173" t="str">
        <f>HYPERLINK("#MI_Oferente_Singular!A1","INICIO")</f>
        <v>INICIO</v>
      </c>
      <c r="P112" s="77"/>
    </row>
    <row r="113" spans="1:16" s="1" customFormat="1" ht="44.25" customHeight="1" x14ac:dyDescent="0.25">
      <c r="A113" s="56" t="s">
        <v>2611</v>
      </c>
      <c r="B113" s="57" t="s">
        <v>5</v>
      </c>
      <c r="C113" s="57" t="s">
        <v>22</v>
      </c>
      <c r="D113" s="57" t="s">
        <v>23</v>
      </c>
      <c r="E113" s="57" t="s">
        <v>2645</v>
      </c>
      <c r="F113" s="57" t="s">
        <v>2646</v>
      </c>
      <c r="G113" s="57" t="s">
        <v>25</v>
      </c>
      <c r="H113" s="57" t="s">
        <v>7</v>
      </c>
      <c r="I113" s="58" t="s">
        <v>11</v>
      </c>
      <c r="J113" s="58" t="s">
        <v>10</v>
      </c>
      <c r="K113" s="57" t="s">
        <v>6</v>
      </c>
      <c r="L113" s="57" t="s">
        <v>2612</v>
      </c>
      <c r="M113" s="57" t="s">
        <v>2613</v>
      </c>
      <c r="N113" s="57" t="s">
        <v>8</v>
      </c>
      <c r="O113" s="62" t="s">
        <v>1160</v>
      </c>
      <c r="P113" s="77"/>
    </row>
    <row r="114" spans="1:16" s="6" customFormat="1" ht="24.75" customHeight="1" x14ac:dyDescent="0.25">
      <c r="A114" s="142">
        <v>1</v>
      </c>
      <c r="B114" s="159" t="s">
        <v>2665</v>
      </c>
      <c r="C114" s="161" t="s">
        <v>31</v>
      </c>
      <c r="D114" s="119" t="s">
        <v>2708</v>
      </c>
      <c r="E114" s="144">
        <v>44181</v>
      </c>
      <c r="F114" s="144">
        <v>44347</v>
      </c>
      <c r="G114" s="158">
        <f>IF(AND(E114&lt;&gt;"",F114&lt;&gt;""),((F114-E114)/30),"")</f>
        <v>5.5333333333333332</v>
      </c>
      <c r="H114" s="121" t="s">
        <v>2709</v>
      </c>
      <c r="I114" s="120" t="s">
        <v>459</v>
      </c>
      <c r="J114" s="120" t="s">
        <v>461</v>
      </c>
      <c r="K114" s="122">
        <v>928928525</v>
      </c>
      <c r="L114" s="100">
        <f>+IF(AND(K114&gt;0,O114="Ejecución"),(K114/877802)*Tabla28[[#This Row],[% participación]],IF(AND(K114&gt;0,O114&lt;&gt;"Ejecución"),"-",""))</f>
        <v>1058.243800993846</v>
      </c>
      <c r="M114" s="123" t="s">
        <v>1148</v>
      </c>
      <c r="N114" s="171">
        <v>1</v>
      </c>
      <c r="O114" s="160" t="s">
        <v>1150</v>
      </c>
      <c r="P114" s="78"/>
    </row>
    <row r="115" spans="1:16" s="6" customFormat="1" ht="24.75" customHeight="1" x14ac:dyDescent="0.25">
      <c r="A115" s="142">
        <v>2</v>
      </c>
      <c r="B115" s="159" t="s">
        <v>2665</v>
      </c>
      <c r="C115" s="161" t="s">
        <v>31</v>
      </c>
      <c r="D115" s="63"/>
      <c r="E115" s="144"/>
      <c r="F115" s="144"/>
      <c r="G115" s="158" t="str">
        <f t="shared" ref="G115:G116" si="4">IF(AND(E115&lt;&gt;"",F115&lt;&gt;""),((F115-E115)/30),"")</f>
        <v/>
      </c>
      <c r="H115" s="64"/>
      <c r="I115" s="63"/>
      <c r="J115" s="63"/>
      <c r="K115" s="68"/>
      <c r="L115" s="100" t="str">
        <f>+IF(AND(K115&gt;0,O115="Ejecución"),(K115/877802)*Tabla28[[#This Row],[% participación]],IF(AND(K115&gt;0,O115&lt;&gt;"Ejecución"),"-",""))</f>
        <v/>
      </c>
      <c r="M115" s="65"/>
      <c r="N115" s="171" t="str">
        <f>+IF(M118="No",1,IF(M118="Si","Ingrese %",""))</f>
        <v/>
      </c>
      <c r="O115" s="160" t="s">
        <v>1150</v>
      </c>
      <c r="P115" s="78"/>
    </row>
    <row r="116" spans="1:16" s="6" customFormat="1" ht="24.75" customHeight="1" x14ac:dyDescent="0.25">
      <c r="A116" s="142">
        <v>3</v>
      </c>
      <c r="B116" s="159" t="s">
        <v>2665</v>
      </c>
      <c r="C116" s="161" t="s">
        <v>31</v>
      </c>
      <c r="D116" s="63"/>
      <c r="E116" s="144"/>
      <c r="F116" s="144"/>
      <c r="G116" s="158" t="str">
        <f t="shared" si="4"/>
        <v/>
      </c>
      <c r="H116" s="64"/>
      <c r="I116" s="63"/>
      <c r="J116" s="63"/>
      <c r="K116" s="68"/>
      <c r="L116" s="100" t="str">
        <f>+IF(AND(K116&gt;0,O116="Ejecución"),(K116/877802)*Tabla28[[#This Row],[% participación]],IF(AND(K116&gt;0,O116&lt;&gt;"Ejecución"),"-",""))</f>
        <v/>
      </c>
      <c r="M116" s="65"/>
      <c r="N116" s="171" t="str">
        <f>+IF(M118="No",1,IF(M118="Si","Ingrese %",""))</f>
        <v/>
      </c>
      <c r="O116" s="160" t="s">
        <v>1150</v>
      </c>
      <c r="P116" s="78"/>
    </row>
    <row r="117" spans="1:16" s="6" customFormat="1" ht="24.75" customHeight="1" outlineLevel="1" x14ac:dyDescent="0.25">
      <c r="A117" s="142">
        <v>4</v>
      </c>
      <c r="B117" s="159" t="s">
        <v>2665</v>
      </c>
      <c r="C117" s="161" t="s">
        <v>31</v>
      </c>
      <c r="D117" s="63"/>
      <c r="E117" s="144"/>
      <c r="F117" s="144"/>
      <c r="G117" s="158" t="str">
        <f t="shared" ref="G117:G159" si="5">IF(AND(E117&lt;&gt;"",F117&lt;&gt;""),((F117-E117)/30),"")</f>
        <v/>
      </c>
      <c r="H117" s="64"/>
      <c r="I117" s="63"/>
      <c r="J117" s="63"/>
      <c r="K117" s="68"/>
      <c r="L117" s="100" t="str">
        <f>+IF(AND(K117&gt;0,O117="Ejecución"),(K117/877802)*Tabla28[[#This Row],[% participación]],IF(AND(K117&gt;0,O117&lt;&gt;"Ejecución"),"-",""))</f>
        <v/>
      </c>
      <c r="M117" s="65"/>
      <c r="N117" s="171" t="str">
        <f>+IF(M118="No",1,IF(M118="Si","Ingrese %",""))</f>
        <v/>
      </c>
      <c r="O117" s="160" t="s">
        <v>1150</v>
      </c>
      <c r="P117" s="78"/>
    </row>
    <row r="118" spans="1:16" s="7" customFormat="1" ht="24.75" customHeight="1" outlineLevel="1" x14ac:dyDescent="0.25">
      <c r="A118" s="143">
        <v>5</v>
      </c>
      <c r="B118" s="159" t="s">
        <v>2665</v>
      </c>
      <c r="C118" s="161" t="s">
        <v>31</v>
      </c>
      <c r="D118" s="63"/>
      <c r="E118" s="144"/>
      <c r="F118" s="144"/>
      <c r="G118" s="158" t="str">
        <f t="shared" si="5"/>
        <v/>
      </c>
      <c r="H118" s="64"/>
      <c r="I118" s="63"/>
      <c r="J118" s="63"/>
      <c r="K118" s="68"/>
      <c r="L118" s="100" t="str">
        <f>+IF(AND(K118&gt;0,O118="Ejecución"),(K118/877802)*Tabla28[[#This Row],[% participación]],IF(AND(K118&gt;0,O118&lt;&gt;"Ejecución"),"-",""))</f>
        <v/>
      </c>
      <c r="M118" s="65"/>
      <c r="N118" s="171" t="str">
        <f t="shared" ref="N118:N160" si="6">+IF(M118="No",1,IF(M118="Si","Ingrese %",""))</f>
        <v/>
      </c>
      <c r="O118" s="160" t="s">
        <v>1150</v>
      </c>
      <c r="P118" s="79"/>
    </row>
    <row r="119" spans="1:16" s="7" customFormat="1" ht="24.75" customHeight="1" outlineLevel="1" x14ac:dyDescent="0.25">
      <c r="A119" s="143">
        <v>6</v>
      </c>
      <c r="B119" s="159" t="s">
        <v>2665</v>
      </c>
      <c r="C119" s="161" t="s">
        <v>31</v>
      </c>
      <c r="D119" s="63"/>
      <c r="E119" s="144"/>
      <c r="F119" s="144"/>
      <c r="G119" s="158" t="str">
        <f t="shared" si="5"/>
        <v/>
      </c>
      <c r="H119" s="64"/>
      <c r="I119" s="63"/>
      <c r="J119" s="63"/>
      <c r="K119" s="68"/>
      <c r="L119" s="100" t="str">
        <f>+IF(AND(K119&gt;0,O119="Ejecución"),(K119/877802)*Tabla28[[#This Row],[% participación]],IF(AND(K119&gt;0,O119&lt;&gt;"Ejecución"),"-",""))</f>
        <v/>
      </c>
      <c r="M119" s="65"/>
      <c r="N119" s="171" t="str">
        <f t="shared" si="6"/>
        <v/>
      </c>
      <c r="O119" s="160" t="s">
        <v>1150</v>
      </c>
      <c r="P119" s="79"/>
    </row>
    <row r="120" spans="1:16" s="7" customFormat="1" ht="24.75" customHeight="1" outlineLevel="1" x14ac:dyDescent="0.25">
      <c r="A120" s="143">
        <v>7</v>
      </c>
      <c r="B120" s="159" t="s">
        <v>2665</v>
      </c>
      <c r="C120" s="161" t="s">
        <v>31</v>
      </c>
      <c r="D120" s="63"/>
      <c r="E120" s="144"/>
      <c r="F120" s="144"/>
      <c r="G120" s="158" t="str">
        <f t="shared" si="5"/>
        <v/>
      </c>
      <c r="H120" s="64"/>
      <c r="I120" s="63"/>
      <c r="J120" s="63"/>
      <c r="K120" s="68"/>
      <c r="L120" s="100" t="str">
        <f>+IF(AND(K120&gt;0,O120="Ejecución"),(K120/877802)*Tabla28[[#This Row],[% participación]],IF(AND(K120&gt;0,O120&lt;&gt;"Ejecución"),"-",""))</f>
        <v/>
      </c>
      <c r="M120" s="65"/>
      <c r="N120" s="171" t="str">
        <f t="shared" si="6"/>
        <v/>
      </c>
      <c r="O120" s="160" t="s">
        <v>1150</v>
      </c>
      <c r="P120" s="79"/>
    </row>
    <row r="121" spans="1:16" s="7" customFormat="1" ht="24.75" customHeight="1" outlineLevel="1" x14ac:dyDescent="0.25">
      <c r="A121" s="143">
        <v>8</v>
      </c>
      <c r="B121" s="159" t="s">
        <v>2665</v>
      </c>
      <c r="C121" s="161" t="s">
        <v>31</v>
      </c>
      <c r="D121" s="63"/>
      <c r="E121" s="144"/>
      <c r="F121" s="144"/>
      <c r="G121" s="158" t="str">
        <f t="shared" si="5"/>
        <v/>
      </c>
      <c r="H121" s="102"/>
      <c r="I121" s="63"/>
      <c r="J121" s="63"/>
      <c r="K121" s="68"/>
      <c r="L121" s="100" t="str">
        <f>+IF(AND(K121&gt;0,O121="Ejecución"),(K121/877802)*Tabla28[[#This Row],[% participación]],IF(AND(K121&gt;0,O121&lt;&gt;"Ejecución"),"-",""))</f>
        <v/>
      </c>
      <c r="M121" s="65"/>
      <c r="N121" s="171" t="str">
        <f t="shared" si="6"/>
        <v/>
      </c>
      <c r="O121" s="160" t="s">
        <v>1150</v>
      </c>
      <c r="P121" s="79"/>
    </row>
    <row r="122" spans="1:16" s="7" customFormat="1" ht="24.75" customHeight="1" outlineLevel="1" x14ac:dyDescent="0.25">
      <c r="A122" s="143">
        <v>9</v>
      </c>
      <c r="B122" s="159" t="s">
        <v>2665</v>
      </c>
      <c r="C122" s="161" t="s">
        <v>31</v>
      </c>
      <c r="D122" s="63"/>
      <c r="E122" s="144"/>
      <c r="F122" s="144"/>
      <c r="G122" s="158" t="str">
        <f t="shared" si="5"/>
        <v/>
      </c>
      <c r="H122" s="64"/>
      <c r="I122" s="63"/>
      <c r="J122" s="63"/>
      <c r="K122" s="68"/>
      <c r="L122" s="100" t="str">
        <f>+IF(AND(K122&gt;0,O122="Ejecución"),(K122/877802)*Tabla28[[#This Row],[% participación]],IF(AND(K122&gt;0,O122&lt;&gt;"Ejecución"),"-",""))</f>
        <v/>
      </c>
      <c r="M122" s="65"/>
      <c r="N122" s="171" t="str">
        <f t="shared" si="6"/>
        <v/>
      </c>
      <c r="O122" s="160" t="s">
        <v>1150</v>
      </c>
      <c r="P122" s="79"/>
    </row>
    <row r="123" spans="1:16" s="7" customFormat="1" ht="24.75" customHeight="1" outlineLevel="1" x14ac:dyDescent="0.25">
      <c r="A123" s="143">
        <v>10</v>
      </c>
      <c r="B123" s="159" t="s">
        <v>2665</v>
      </c>
      <c r="C123" s="161" t="s">
        <v>31</v>
      </c>
      <c r="D123" s="63"/>
      <c r="E123" s="144"/>
      <c r="F123" s="144"/>
      <c r="G123" s="158" t="str">
        <f t="shared" si="5"/>
        <v/>
      </c>
      <c r="H123" s="64"/>
      <c r="I123" s="63"/>
      <c r="J123" s="63"/>
      <c r="K123" s="68"/>
      <c r="L123" s="100" t="str">
        <f>+IF(AND(K123&gt;0,O123="Ejecución"),(K123/877802)*Tabla28[[#This Row],[% participación]],IF(AND(K123&gt;0,O123&lt;&gt;"Ejecución"),"-",""))</f>
        <v/>
      </c>
      <c r="M123" s="65"/>
      <c r="N123" s="171" t="str">
        <f t="shared" si="6"/>
        <v/>
      </c>
      <c r="O123" s="160" t="s">
        <v>1150</v>
      </c>
      <c r="P123" s="79"/>
    </row>
    <row r="124" spans="1:16" s="7" customFormat="1" ht="24.75" customHeight="1" outlineLevel="1" x14ac:dyDescent="0.25">
      <c r="A124" s="143">
        <v>11</v>
      </c>
      <c r="B124" s="159" t="s">
        <v>2665</v>
      </c>
      <c r="C124" s="161" t="s">
        <v>31</v>
      </c>
      <c r="D124" s="63"/>
      <c r="E124" s="144"/>
      <c r="F124" s="144"/>
      <c r="G124" s="158" t="str">
        <f t="shared" si="5"/>
        <v/>
      </c>
      <c r="H124" s="64"/>
      <c r="I124" s="63"/>
      <c r="J124" s="63"/>
      <c r="K124" s="68"/>
      <c r="L124" s="100" t="str">
        <f>+IF(AND(K124&gt;0,O124="Ejecución"),(K124/877802)*Tabla28[[#This Row],[% participación]],IF(AND(K124&gt;0,O124&lt;&gt;"Ejecución"),"-",""))</f>
        <v/>
      </c>
      <c r="M124" s="65"/>
      <c r="N124" s="171" t="str">
        <f t="shared" si="6"/>
        <v/>
      </c>
      <c r="O124" s="160" t="s">
        <v>1150</v>
      </c>
      <c r="P124" s="79"/>
    </row>
    <row r="125" spans="1:16" s="7" customFormat="1" ht="24.75" customHeight="1" outlineLevel="1" x14ac:dyDescent="0.25">
      <c r="A125" s="143">
        <v>12</v>
      </c>
      <c r="B125" s="159" t="s">
        <v>2665</v>
      </c>
      <c r="C125" s="161" t="s">
        <v>31</v>
      </c>
      <c r="D125" s="63"/>
      <c r="E125" s="144"/>
      <c r="F125" s="144"/>
      <c r="G125" s="158" t="str">
        <f t="shared" si="5"/>
        <v/>
      </c>
      <c r="H125" s="64"/>
      <c r="I125" s="63"/>
      <c r="J125" s="63"/>
      <c r="K125" s="68"/>
      <c r="L125" s="100" t="str">
        <f>+IF(AND(K125&gt;0,O125="Ejecución"),(K125/877802)*Tabla28[[#This Row],[% participación]],IF(AND(K125&gt;0,O125&lt;&gt;"Ejecución"),"-",""))</f>
        <v/>
      </c>
      <c r="M125" s="65"/>
      <c r="N125" s="171" t="str">
        <f t="shared" si="6"/>
        <v/>
      </c>
      <c r="O125" s="160" t="s">
        <v>1150</v>
      </c>
      <c r="P125" s="79"/>
    </row>
    <row r="126" spans="1:16" s="7" customFormat="1" ht="24.75" customHeight="1" outlineLevel="1" x14ac:dyDescent="0.25">
      <c r="A126" s="143">
        <v>13</v>
      </c>
      <c r="B126" s="159" t="s">
        <v>2665</v>
      </c>
      <c r="C126" s="161" t="s">
        <v>31</v>
      </c>
      <c r="D126" s="63"/>
      <c r="E126" s="144"/>
      <c r="F126" s="144"/>
      <c r="G126" s="158" t="str">
        <f t="shared" si="5"/>
        <v/>
      </c>
      <c r="H126" s="64"/>
      <c r="I126" s="63"/>
      <c r="J126" s="63"/>
      <c r="K126" s="68"/>
      <c r="L126" s="100" t="str">
        <f>+IF(AND(K126&gt;0,O126="Ejecución"),(K126/877802)*Tabla28[[#This Row],[% participación]],IF(AND(K126&gt;0,O126&lt;&gt;"Ejecución"),"-",""))</f>
        <v/>
      </c>
      <c r="M126" s="65"/>
      <c r="N126" s="171" t="str">
        <f t="shared" si="6"/>
        <v/>
      </c>
      <c r="O126" s="160" t="s">
        <v>1150</v>
      </c>
      <c r="P126" s="79"/>
    </row>
    <row r="127" spans="1:16" s="7" customFormat="1" ht="24.75" customHeight="1" outlineLevel="1" x14ac:dyDescent="0.25">
      <c r="A127" s="143">
        <v>14</v>
      </c>
      <c r="B127" s="159" t="s">
        <v>2665</v>
      </c>
      <c r="C127" s="161" t="s">
        <v>31</v>
      </c>
      <c r="D127" s="63"/>
      <c r="E127" s="144"/>
      <c r="F127" s="144"/>
      <c r="G127" s="158" t="str">
        <f t="shared" si="5"/>
        <v/>
      </c>
      <c r="H127" s="64"/>
      <c r="I127" s="63"/>
      <c r="J127" s="63"/>
      <c r="K127" s="68"/>
      <c r="L127" s="100" t="str">
        <f>+IF(AND(K127&gt;0,O127="Ejecución"),(K127/877802)*Tabla28[[#This Row],[% participación]],IF(AND(K127&gt;0,O127&lt;&gt;"Ejecución"),"-",""))</f>
        <v/>
      </c>
      <c r="M127" s="65"/>
      <c r="N127" s="171" t="str">
        <f t="shared" si="6"/>
        <v/>
      </c>
      <c r="O127" s="160" t="s">
        <v>1150</v>
      </c>
      <c r="P127" s="79"/>
    </row>
    <row r="128" spans="1:16" s="7" customFormat="1" ht="24.75" customHeight="1" outlineLevel="1" x14ac:dyDescent="0.25">
      <c r="A128" s="143">
        <v>15</v>
      </c>
      <c r="B128" s="159" t="s">
        <v>2665</v>
      </c>
      <c r="C128" s="161" t="s">
        <v>31</v>
      </c>
      <c r="D128" s="63"/>
      <c r="E128" s="144"/>
      <c r="F128" s="144"/>
      <c r="G128" s="158" t="str">
        <f t="shared" si="5"/>
        <v/>
      </c>
      <c r="H128" s="64"/>
      <c r="I128" s="63"/>
      <c r="J128" s="63"/>
      <c r="K128" s="68"/>
      <c r="L128" s="100" t="str">
        <f>+IF(AND(K128&gt;0,O128="Ejecución"),(K128/877802)*Tabla28[[#This Row],[% participación]],IF(AND(K128&gt;0,O128&lt;&gt;"Ejecución"),"-",""))</f>
        <v/>
      </c>
      <c r="M128" s="65"/>
      <c r="N128" s="171" t="str">
        <f t="shared" si="6"/>
        <v/>
      </c>
      <c r="O128" s="160" t="s">
        <v>1150</v>
      </c>
      <c r="P128" s="79"/>
    </row>
    <row r="129" spans="1:16" s="7" customFormat="1" ht="24.75" customHeight="1" outlineLevel="1" x14ac:dyDescent="0.25">
      <c r="A129" s="143">
        <v>16</v>
      </c>
      <c r="B129" s="159" t="s">
        <v>2665</v>
      </c>
      <c r="C129" s="161" t="s">
        <v>31</v>
      </c>
      <c r="D129" s="63"/>
      <c r="E129" s="144"/>
      <c r="F129" s="144"/>
      <c r="G129" s="158" t="str">
        <f t="shared" si="5"/>
        <v/>
      </c>
      <c r="H129" s="64"/>
      <c r="I129" s="63"/>
      <c r="J129" s="63"/>
      <c r="K129" s="68"/>
      <c r="L129" s="100" t="str">
        <f>+IF(AND(K129&gt;0,O129="Ejecución"),(K129/877802)*Tabla28[[#This Row],[% participación]],IF(AND(K129&gt;0,O129&lt;&gt;"Ejecución"),"-",""))</f>
        <v/>
      </c>
      <c r="M129" s="65"/>
      <c r="N129" s="171" t="str">
        <f t="shared" si="6"/>
        <v/>
      </c>
      <c r="O129" s="160" t="s">
        <v>1150</v>
      </c>
      <c r="P129" s="79"/>
    </row>
    <row r="130" spans="1:16" s="7" customFormat="1" ht="24.75" customHeight="1" outlineLevel="1" x14ac:dyDescent="0.25">
      <c r="A130" s="143">
        <v>17</v>
      </c>
      <c r="B130" s="159" t="s">
        <v>2665</v>
      </c>
      <c r="C130" s="161" t="s">
        <v>31</v>
      </c>
      <c r="D130" s="63"/>
      <c r="E130" s="144"/>
      <c r="F130" s="144"/>
      <c r="G130" s="158" t="str">
        <f t="shared" si="5"/>
        <v/>
      </c>
      <c r="H130" s="64"/>
      <c r="I130" s="63"/>
      <c r="J130" s="63"/>
      <c r="K130" s="68"/>
      <c r="L130" s="100" t="str">
        <f>+IF(AND(K130&gt;0,O130="Ejecución"),(K130/877802)*Tabla28[[#This Row],[% participación]],IF(AND(K130&gt;0,O130&lt;&gt;"Ejecución"),"-",""))</f>
        <v/>
      </c>
      <c r="M130" s="65"/>
      <c r="N130" s="171" t="str">
        <f t="shared" si="6"/>
        <v/>
      </c>
      <c r="O130" s="160" t="s">
        <v>1150</v>
      </c>
      <c r="P130" s="79"/>
    </row>
    <row r="131" spans="1:16" s="7" customFormat="1" ht="24.75" customHeight="1" outlineLevel="1" x14ac:dyDescent="0.25">
      <c r="A131" s="143">
        <v>18</v>
      </c>
      <c r="B131" s="159" t="s">
        <v>2665</v>
      </c>
      <c r="C131" s="161" t="s">
        <v>31</v>
      </c>
      <c r="D131" s="63"/>
      <c r="E131" s="144"/>
      <c r="F131" s="144"/>
      <c r="G131" s="158" t="str">
        <f t="shared" si="5"/>
        <v/>
      </c>
      <c r="H131" s="64"/>
      <c r="I131" s="63"/>
      <c r="J131" s="63"/>
      <c r="K131" s="68"/>
      <c r="L131" s="100" t="str">
        <f>+IF(AND(K131&gt;0,O131="Ejecución"),(K131/877802)*Tabla28[[#This Row],[% participación]],IF(AND(K131&gt;0,O131&lt;&gt;"Ejecución"),"-",""))</f>
        <v/>
      </c>
      <c r="M131" s="65"/>
      <c r="N131" s="171" t="str">
        <f t="shared" si="6"/>
        <v/>
      </c>
      <c r="O131" s="160" t="s">
        <v>1150</v>
      </c>
      <c r="P131" s="79"/>
    </row>
    <row r="132" spans="1:16" s="7" customFormat="1" ht="24.75" customHeight="1" outlineLevel="1" x14ac:dyDescent="0.25">
      <c r="A132" s="143">
        <v>19</v>
      </c>
      <c r="B132" s="159" t="s">
        <v>2665</v>
      </c>
      <c r="C132" s="161" t="s">
        <v>31</v>
      </c>
      <c r="D132" s="63"/>
      <c r="E132" s="144"/>
      <c r="F132" s="144"/>
      <c r="G132" s="158" t="str">
        <f t="shared" si="5"/>
        <v/>
      </c>
      <c r="H132" s="64"/>
      <c r="I132" s="63"/>
      <c r="J132" s="63"/>
      <c r="K132" s="68"/>
      <c r="L132" s="100" t="str">
        <f>+IF(AND(K132&gt;0,O132="Ejecución"),(K132/877802)*Tabla28[[#This Row],[% participación]],IF(AND(K132&gt;0,O132&lt;&gt;"Ejecución"),"-",""))</f>
        <v/>
      </c>
      <c r="M132" s="65"/>
      <c r="N132" s="171" t="str">
        <f t="shared" si="6"/>
        <v/>
      </c>
      <c r="O132" s="160" t="s">
        <v>1150</v>
      </c>
      <c r="P132" s="79"/>
    </row>
    <row r="133" spans="1:16" s="7" customFormat="1" ht="24.75" customHeight="1" outlineLevel="1" x14ac:dyDescent="0.25">
      <c r="A133" s="143">
        <v>20</v>
      </c>
      <c r="B133" s="159" t="s">
        <v>2665</v>
      </c>
      <c r="C133" s="161" t="s">
        <v>31</v>
      </c>
      <c r="D133" s="63"/>
      <c r="E133" s="144"/>
      <c r="F133" s="144"/>
      <c r="G133" s="158" t="str">
        <f t="shared" si="5"/>
        <v/>
      </c>
      <c r="H133" s="64"/>
      <c r="I133" s="63"/>
      <c r="J133" s="63"/>
      <c r="K133" s="68"/>
      <c r="L133" s="100" t="str">
        <f>+IF(AND(K133&gt;0,O133="Ejecución"),(K133/877802)*Tabla28[[#This Row],[% participación]],IF(AND(K133&gt;0,O133&lt;&gt;"Ejecución"),"-",""))</f>
        <v/>
      </c>
      <c r="M133" s="65"/>
      <c r="N133" s="171" t="str">
        <f t="shared" si="6"/>
        <v/>
      </c>
      <c r="O133" s="160" t="s">
        <v>1150</v>
      </c>
      <c r="P133" s="79"/>
    </row>
    <row r="134" spans="1:16" s="7" customFormat="1" ht="24.75" customHeight="1" outlineLevel="1" x14ac:dyDescent="0.25">
      <c r="A134" s="143">
        <v>21</v>
      </c>
      <c r="B134" s="159" t="s">
        <v>2665</v>
      </c>
      <c r="C134" s="161" t="s">
        <v>31</v>
      </c>
      <c r="D134" s="63"/>
      <c r="E134" s="144"/>
      <c r="F134" s="144"/>
      <c r="G134" s="158" t="str">
        <f t="shared" si="5"/>
        <v/>
      </c>
      <c r="H134" s="64"/>
      <c r="I134" s="63"/>
      <c r="J134" s="63"/>
      <c r="K134" s="68"/>
      <c r="L134" s="100" t="str">
        <f>+IF(AND(K134&gt;0,O134="Ejecución"),(K134/877802)*Tabla28[[#This Row],[% participación]],IF(AND(K134&gt;0,O134&lt;&gt;"Ejecución"),"-",""))</f>
        <v/>
      </c>
      <c r="M134" s="65"/>
      <c r="N134" s="171" t="str">
        <f t="shared" si="6"/>
        <v/>
      </c>
      <c r="O134" s="160" t="s">
        <v>1150</v>
      </c>
      <c r="P134" s="79"/>
    </row>
    <row r="135" spans="1:16" s="7" customFormat="1" ht="24.75" customHeight="1" outlineLevel="1" x14ac:dyDescent="0.25">
      <c r="A135" s="143">
        <v>22</v>
      </c>
      <c r="B135" s="159" t="s">
        <v>2665</v>
      </c>
      <c r="C135" s="161" t="s">
        <v>31</v>
      </c>
      <c r="D135" s="63"/>
      <c r="E135" s="144"/>
      <c r="F135" s="144"/>
      <c r="G135" s="158" t="str">
        <f t="shared" si="5"/>
        <v/>
      </c>
      <c r="H135" s="64"/>
      <c r="I135" s="63"/>
      <c r="J135" s="63"/>
      <c r="K135" s="68"/>
      <c r="L135" s="100" t="str">
        <f>+IF(AND(K135&gt;0,O135="Ejecución"),(K135/877802)*Tabla28[[#This Row],[% participación]],IF(AND(K135&gt;0,O135&lt;&gt;"Ejecución"),"-",""))</f>
        <v/>
      </c>
      <c r="M135" s="65"/>
      <c r="N135" s="171" t="str">
        <f t="shared" si="6"/>
        <v/>
      </c>
      <c r="O135" s="160" t="s">
        <v>1150</v>
      </c>
      <c r="P135" s="79"/>
    </row>
    <row r="136" spans="1:16" s="7" customFormat="1" ht="24.75" customHeight="1" outlineLevel="1" x14ac:dyDescent="0.25">
      <c r="A136" s="143">
        <v>23</v>
      </c>
      <c r="B136" s="159" t="s">
        <v>2665</v>
      </c>
      <c r="C136" s="161" t="s">
        <v>31</v>
      </c>
      <c r="D136" s="63"/>
      <c r="E136" s="144"/>
      <c r="F136" s="144"/>
      <c r="G136" s="158" t="str">
        <f t="shared" si="5"/>
        <v/>
      </c>
      <c r="H136" s="64"/>
      <c r="I136" s="63"/>
      <c r="J136" s="63"/>
      <c r="K136" s="68"/>
      <c r="L136" s="100" t="str">
        <f>+IF(AND(K136&gt;0,O136="Ejecución"),(K136/877802)*Tabla28[[#This Row],[% participación]],IF(AND(K136&gt;0,O136&lt;&gt;"Ejecución"),"-",""))</f>
        <v/>
      </c>
      <c r="M136" s="65"/>
      <c r="N136" s="171" t="str">
        <f t="shared" si="6"/>
        <v/>
      </c>
      <c r="O136" s="160" t="s">
        <v>1150</v>
      </c>
      <c r="P136" s="79"/>
    </row>
    <row r="137" spans="1:16" s="7" customFormat="1" ht="24.75" customHeight="1" outlineLevel="1" x14ac:dyDescent="0.25">
      <c r="A137" s="143">
        <v>24</v>
      </c>
      <c r="B137" s="159" t="s">
        <v>2665</v>
      </c>
      <c r="C137" s="161" t="s">
        <v>31</v>
      </c>
      <c r="D137" s="63"/>
      <c r="E137" s="144"/>
      <c r="F137" s="144"/>
      <c r="G137" s="158" t="str">
        <f t="shared" si="5"/>
        <v/>
      </c>
      <c r="H137" s="64"/>
      <c r="I137" s="63"/>
      <c r="J137" s="63"/>
      <c r="K137" s="68"/>
      <c r="L137" s="100" t="str">
        <f>+IF(AND(K137&gt;0,O137="Ejecución"),(K137/877802)*Tabla28[[#This Row],[% participación]],IF(AND(K137&gt;0,O137&lt;&gt;"Ejecución"),"-",""))</f>
        <v/>
      </c>
      <c r="M137" s="65"/>
      <c r="N137" s="171" t="str">
        <f t="shared" si="6"/>
        <v/>
      </c>
      <c r="O137" s="160" t="s">
        <v>1150</v>
      </c>
      <c r="P137" s="79"/>
    </row>
    <row r="138" spans="1:16" s="7" customFormat="1" ht="24.75" customHeight="1" outlineLevel="1" x14ac:dyDescent="0.25">
      <c r="A138" s="143">
        <v>25</v>
      </c>
      <c r="B138" s="159" t="s">
        <v>2665</v>
      </c>
      <c r="C138" s="161" t="s">
        <v>31</v>
      </c>
      <c r="D138" s="63"/>
      <c r="E138" s="144"/>
      <c r="F138" s="144"/>
      <c r="G138" s="158" t="str">
        <f t="shared" si="5"/>
        <v/>
      </c>
      <c r="H138" s="64"/>
      <c r="I138" s="63"/>
      <c r="J138" s="63"/>
      <c r="K138" s="68"/>
      <c r="L138" s="100" t="str">
        <f>+IF(AND(K138&gt;0,O138="Ejecución"),(K138/877802)*Tabla28[[#This Row],[% participación]],IF(AND(K138&gt;0,O138&lt;&gt;"Ejecución"),"-",""))</f>
        <v/>
      </c>
      <c r="M138" s="65"/>
      <c r="N138" s="171" t="str">
        <f t="shared" si="6"/>
        <v/>
      </c>
      <c r="O138" s="160" t="s">
        <v>1150</v>
      </c>
      <c r="P138" s="79"/>
    </row>
    <row r="139" spans="1:16" s="7" customFormat="1" ht="24.75" customHeight="1" outlineLevel="1" x14ac:dyDescent="0.25">
      <c r="A139" s="143">
        <v>26</v>
      </c>
      <c r="B139" s="159" t="s">
        <v>2665</v>
      </c>
      <c r="C139" s="161" t="s">
        <v>31</v>
      </c>
      <c r="D139" s="63"/>
      <c r="E139" s="144"/>
      <c r="F139" s="144"/>
      <c r="G139" s="158" t="str">
        <f t="shared" si="5"/>
        <v/>
      </c>
      <c r="H139" s="64"/>
      <c r="I139" s="63"/>
      <c r="J139" s="63"/>
      <c r="K139" s="68"/>
      <c r="L139" s="100" t="str">
        <f>+IF(AND(K139&gt;0,O139="Ejecución"),(K139/877802)*Tabla28[[#This Row],[% participación]],IF(AND(K139&gt;0,O139&lt;&gt;"Ejecución"),"-",""))</f>
        <v/>
      </c>
      <c r="M139" s="65"/>
      <c r="N139" s="171" t="str">
        <f t="shared" si="6"/>
        <v/>
      </c>
      <c r="O139" s="160" t="s">
        <v>1150</v>
      </c>
      <c r="P139" s="79"/>
    </row>
    <row r="140" spans="1:16" s="7" customFormat="1" ht="24.75" customHeight="1" outlineLevel="1" x14ac:dyDescent="0.25">
      <c r="A140" s="143">
        <v>27</v>
      </c>
      <c r="B140" s="159" t="s">
        <v>2665</v>
      </c>
      <c r="C140" s="161" t="s">
        <v>31</v>
      </c>
      <c r="D140" s="63"/>
      <c r="E140" s="144"/>
      <c r="F140" s="144"/>
      <c r="G140" s="158" t="str">
        <f t="shared" si="5"/>
        <v/>
      </c>
      <c r="H140" s="64"/>
      <c r="I140" s="63"/>
      <c r="J140" s="63"/>
      <c r="K140" s="68"/>
      <c r="L140" s="100" t="str">
        <f>+IF(AND(K140&gt;0,O140="Ejecución"),(K140/877802)*Tabla28[[#This Row],[% participación]],IF(AND(K140&gt;0,O140&lt;&gt;"Ejecución"),"-",""))</f>
        <v/>
      </c>
      <c r="M140" s="65"/>
      <c r="N140" s="171" t="str">
        <f t="shared" si="6"/>
        <v/>
      </c>
      <c r="O140" s="160" t="s">
        <v>1150</v>
      </c>
      <c r="P140" s="79"/>
    </row>
    <row r="141" spans="1:16" s="7" customFormat="1" ht="24.75" customHeight="1" outlineLevel="1" x14ac:dyDescent="0.25">
      <c r="A141" s="143">
        <v>28</v>
      </c>
      <c r="B141" s="159" t="s">
        <v>2665</v>
      </c>
      <c r="C141" s="161" t="s">
        <v>31</v>
      </c>
      <c r="D141" s="63"/>
      <c r="E141" s="144"/>
      <c r="F141" s="144"/>
      <c r="G141" s="158" t="str">
        <f t="shared" si="5"/>
        <v/>
      </c>
      <c r="H141" s="64"/>
      <c r="I141" s="63"/>
      <c r="J141" s="63"/>
      <c r="K141" s="68"/>
      <c r="L141" s="100" t="str">
        <f>+IF(AND(K141&gt;0,O141="Ejecución"),(K141/877802)*Tabla28[[#This Row],[% participación]],IF(AND(K141&gt;0,O141&lt;&gt;"Ejecución"),"-",""))</f>
        <v/>
      </c>
      <c r="M141" s="65"/>
      <c r="N141" s="171" t="str">
        <f t="shared" si="6"/>
        <v/>
      </c>
      <c r="O141" s="160" t="s">
        <v>1150</v>
      </c>
      <c r="P141" s="79"/>
    </row>
    <row r="142" spans="1:16" s="7" customFormat="1" ht="24.75" customHeight="1" outlineLevel="1" x14ac:dyDescent="0.25">
      <c r="A142" s="143">
        <v>29</v>
      </c>
      <c r="B142" s="159" t="s">
        <v>2665</v>
      </c>
      <c r="C142" s="161" t="s">
        <v>31</v>
      </c>
      <c r="D142" s="63"/>
      <c r="E142" s="144"/>
      <c r="F142" s="144"/>
      <c r="G142" s="158" t="str">
        <f t="shared" si="5"/>
        <v/>
      </c>
      <c r="H142" s="64"/>
      <c r="I142" s="63"/>
      <c r="J142" s="63"/>
      <c r="K142" s="68"/>
      <c r="L142" s="100" t="str">
        <f>+IF(AND(K142&gt;0,O142="Ejecución"),(K142/877802)*Tabla28[[#This Row],[% participación]],IF(AND(K142&gt;0,O142&lt;&gt;"Ejecución"),"-",""))</f>
        <v/>
      </c>
      <c r="M142" s="65"/>
      <c r="N142" s="171" t="str">
        <f t="shared" si="6"/>
        <v/>
      </c>
      <c r="O142" s="160" t="s">
        <v>1150</v>
      </c>
      <c r="P142" s="79"/>
    </row>
    <row r="143" spans="1:16" s="7" customFormat="1" ht="24.75" customHeight="1" outlineLevel="1" x14ac:dyDescent="0.25">
      <c r="A143" s="143">
        <v>30</v>
      </c>
      <c r="B143" s="159" t="s">
        <v>2665</v>
      </c>
      <c r="C143" s="161" t="s">
        <v>31</v>
      </c>
      <c r="D143" s="63"/>
      <c r="E143" s="144"/>
      <c r="F143" s="144"/>
      <c r="G143" s="158" t="str">
        <f t="shared" si="5"/>
        <v/>
      </c>
      <c r="H143" s="64"/>
      <c r="I143" s="63"/>
      <c r="J143" s="63"/>
      <c r="K143" s="68"/>
      <c r="L143" s="100" t="str">
        <f>+IF(AND(K143&gt;0,O143="Ejecución"),(K143/877802)*Tabla28[[#This Row],[% participación]],IF(AND(K143&gt;0,O143&lt;&gt;"Ejecución"),"-",""))</f>
        <v/>
      </c>
      <c r="M143" s="65"/>
      <c r="N143" s="171" t="str">
        <f t="shared" si="6"/>
        <v/>
      </c>
      <c r="O143" s="160" t="s">
        <v>1150</v>
      </c>
      <c r="P143" s="79"/>
    </row>
    <row r="144" spans="1:16" s="7" customFormat="1" ht="24.75" customHeight="1" outlineLevel="1" x14ac:dyDescent="0.25">
      <c r="A144" s="143">
        <v>31</v>
      </c>
      <c r="B144" s="159" t="s">
        <v>2665</v>
      </c>
      <c r="C144" s="161" t="s">
        <v>31</v>
      </c>
      <c r="D144" s="63"/>
      <c r="E144" s="144"/>
      <c r="F144" s="144"/>
      <c r="G144" s="158" t="str">
        <f t="shared" si="5"/>
        <v/>
      </c>
      <c r="H144" s="64"/>
      <c r="I144" s="63"/>
      <c r="J144" s="63"/>
      <c r="K144" s="68"/>
      <c r="L144" s="100" t="str">
        <f>+IF(AND(K144&gt;0,O144="Ejecución"),(K144/877802)*Tabla28[[#This Row],[% participación]],IF(AND(K144&gt;0,O144&lt;&gt;"Ejecución"),"-",""))</f>
        <v/>
      </c>
      <c r="M144" s="65"/>
      <c r="N144" s="171" t="str">
        <f t="shared" si="6"/>
        <v/>
      </c>
      <c r="O144" s="160" t="s">
        <v>1150</v>
      </c>
      <c r="P144" s="79"/>
    </row>
    <row r="145" spans="1:16" s="7" customFormat="1" ht="24.75" customHeight="1" outlineLevel="1" x14ac:dyDescent="0.25">
      <c r="A145" s="143">
        <v>32</v>
      </c>
      <c r="B145" s="159" t="s">
        <v>2665</v>
      </c>
      <c r="C145" s="161" t="s">
        <v>31</v>
      </c>
      <c r="D145" s="63"/>
      <c r="E145" s="144"/>
      <c r="F145" s="144"/>
      <c r="G145" s="158" t="str">
        <f t="shared" si="5"/>
        <v/>
      </c>
      <c r="H145" s="64"/>
      <c r="I145" s="63"/>
      <c r="J145" s="63"/>
      <c r="K145" s="68"/>
      <c r="L145" s="100" t="str">
        <f>+IF(AND(K145&gt;0,O145="Ejecución"),(K145/877802)*Tabla28[[#This Row],[% participación]],IF(AND(K145&gt;0,O145&lt;&gt;"Ejecución"),"-",""))</f>
        <v/>
      </c>
      <c r="M145" s="65"/>
      <c r="N145" s="171" t="str">
        <f t="shared" si="6"/>
        <v/>
      </c>
      <c r="O145" s="160" t="s">
        <v>1150</v>
      </c>
      <c r="P145" s="79"/>
    </row>
    <row r="146" spans="1:16" s="7" customFormat="1" ht="24.75" customHeight="1" outlineLevel="1" x14ac:dyDescent="0.25">
      <c r="A146" s="143">
        <v>33</v>
      </c>
      <c r="B146" s="159" t="s">
        <v>2665</v>
      </c>
      <c r="C146" s="161" t="s">
        <v>31</v>
      </c>
      <c r="D146" s="63"/>
      <c r="E146" s="144"/>
      <c r="F146" s="144"/>
      <c r="G146" s="158" t="str">
        <f t="shared" si="5"/>
        <v/>
      </c>
      <c r="H146" s="64"/>
      <c r="I146" s="63"/>
      <c r="J146" s="63"/>
      <c r="K146" s="68"/>
      <c r="L146" s="100" t="str">
        <f>+IF(AND(K146&gt;0,O146="Ejecución"),(K146/877802)*Tabla28[[#This Row],[% participación]],IF(AND(K146&gt;0,O146&lt;&gt;"Ejecución"),"-",""))</f>
        <v/>
      </c>
      <c r="M146" s="65"/>
      <c r="N146" s="171" t="str">
        <f t="shared" si="6"/>
        <v/>
      </c>
      <c r="O146" s="160" t="s">
        <v>1150</v>
      </c>
      <c r="P146" s="79"/>
    </row>
    <row r="147" spans="1:16" s="7" customFormat="1" ht="24.75" customHeight="1" outlineLevel="1" x14ac:dyDescent="0.25">
      <c r="A147" s="143">
        <v>34</v>
      </c>
      <c r="B147" s="159" t="s">
        <v>2665</v>
      </c>
      <c r="C147" s="161" t="s">
        <v>31</v>
      </c>
      <c r="D147" s="63"/>
      <c r="E147" s="144"/>
      <c r="F147" s="144"/>
      <c r="G147" s="158" t="str">
        <f t="shared" si="5"/>
        <v/>
      </c>
      <c r="H147" s="64"/>
      <c r="I147" s="63"/>
      <c r="J147" s="63"/>
      <c r="K147" s="68"/>
      <c r="L147" s="100" t="str">
        <f>+IF(AND(K147&gt;0,O147="Ejecución"),(K147/877802)*Tabla28[[#This Row],[% participación]],IF(AND(K147&gt;0,O147&lt;&gt;"Ejecución"),"-",""))</f>
        <v/>
      </c>
      <c r="M147" s="65"/>
      <c r="N147" s="171" t="str">
        <f t="shared" si="6"/>
        <v/>
      </c>
      <c r="O147" s="160" t="s">
        <v>1150</v>
      </c>
      <c r="P147" s="79"/>
    </row>
    <row r="148" spans="1:16" s="7" customFormat="1" ht="24.75" customHeight="1" outlineLevel="1" x14ac:dyDescent="0.25">
      <c r="A148" s="143">
        <v>35</v>
      </c>
      <c r="B148" s="159" t="s">
        <v>2665</v>
      </c>
      <c r="C148" s="161" t="s">
        <v>31</v>
      </c>
      <c r="D148" s="63"/>
      <c r="E148" s="144"/>
      <c r="F148" s="144"/>
      <c r="G148" s="158" t="str">
        <f t="shared" si="5"/>
        <v/>
      </c>
      <c r="H148" s="64"/>
      <c r="I148" s="63"/>
      <c r="J148" s="63"/>
      <c r="K148" s="68"/>
      <c r="L148" s="100" t="str">
        <f>+IF(AND(K148&gt;0,O148="Ejecución"),(K148/877802)*Tabla28[[#This Row],[% participación]],IF(AND(K148&gt;0,O148&lt;&gt;"Ejecución"),"-",""))</f>
        <v/>
      </c>
      <c r="M148" s="65"/>
      <c r="N148" s="171" t="str">
        <f t="shared" si="6"/>
        <v/>
      </c>
      <c r="O148" s="160" t="s">
        <v>1150</v>
      </c>
      <c r="P148" s="79"/>
    </row>
    <row r="149" spans="1:16" s="7" customFormat="1" ht="24.75" customHeight="1" outlineLevel="1" x14ac:dyDescent="0.25">
      <c r="A149" s="143">
        <v>36</v>
      </c>
      <c r="B149" s="159" t="s">
        <v>2665</v>
      </c>
      <c r="C149" s="161" t="s">
        <v>31</v>
      </c>
      <c r="D149" s="63"/>
      <c r="E149" s="144"/>
      <c r="F149" s="144"/>
      <c r="G149" s="158" t="str">
        <f t="shared" si="5"/>
        <v/>
      </c>
      <c r="H149" s="64"/>
      <c r="I149" s="63"/>
      <c r="J149" s="63"/>
      <c r="K149" s="68"/>
      <c r="L149" s="100" t="str">
        <f>+IF(AND(K149&gt;0,O149="Ejecución"),(K149/877802)*Tabla28[[#This Row],[% participación]],IF(AND(K149&gt;0,O149&lt;&gt;"Ejecución"),"-",""))</f>
        <v/>
      </c>
      <c r="M149" s="65"/>
      <c r="N149" s="171" t="str">
        <f t="shared" si="6"/>
        <v/>
      </c>
      <c r="O149" s="160" t="s">
        <v>1150</v>
      </c>
      <c r="P149" s="79"/>
    </row>
    <row r="150" spans="1:16" s="7" customFormat="1" ht="24.75" customHeight="1" outlineLevel="1" x14ac:dyDescent="0.25">
      <c r="A150" s="143">
        <v>37</v>
      </c>
      <c r="B150" s="159" t="s">
        <v>2665</v>
      </c>
      <c r="C150" s="161" t="s">
        <v>31</v>
      </c>
      <c r="D150" s="63"/>
      <c r="E150" s="144"/>
      <c r="F150" s="144"/>
      <c r="G150" s="158" t="str">
        <f t="shared" si="5"/>
        <v/>
      </c>
      <c r="H150" s="64"/>
      <c r="I150" s="63"/>
      <c r="J150" s="63"/>
      <c r="K150" s="68"/>
      <c r="L150" s="100" t="str">
        <f>+IF(AND(K150&gt;0,O150="Ejecución"),(K150/877802)*Tabla28[[#This Row],[% participación]],IF(AND(K150&gt;0,O150&lt;&gt;"Ejecución"),"-",""))</f>
        <v/>
      </c>
      <c r="M150" s="65"/>
      <c r="N150" s="171" t="str">
        <f t="shared" si="6"/>
        <v/>
      </c>
      <c r="O150" s="160" t="s">
        <v>1150</v>
      </c>
      <c r="P150" s="79"/>
    </row>
    <row r="151" spans="1:16" s="7" customFormat="1" ht="24.75" customHeight="1" outlineLevel="1" x14ac:dyDescent="0.25">
      <c r="A151" s="143">
        <v>38</v>
      </c>
      <c r="B151" s="159" t="s">
        <v>2665</v>
      </c>
      <c r="C151" s="161" t="s">
        <v>31</v>
      </c>
      <c r="D151" s="63"/>
      <c r="E151" s="144"/>
      <c r="F151" s="144"/>
      <c r="G151" s="158" t="str">
        <f t="shared" si="5"/>
        <v/>
      </c>
      <c r="H151" s="64"/>
      <c r="I151" s="63"/>
      <c r="J151" s="63"/>
      <c r="K151" s="68"/>
      <c r="L151" s="100" t="str">
        <f>+IF(AND(K151&gt;0,O151="Ejecución"),(K151/877802)*Tabla28[[#This Row],[% participación]],IF(AND(K151&gt;0,O151&lt;&gt;"Ejecución"),"-",""))</f>
        <v/>
      </c>
      <c r="M151" s="65"/>
      <c r="N151" s="171" t="str">
        <f t="shared" si="6"/>
        <v/>
      </c>
      <c r="O151" s="160" t="s">
        <v>1150</v>
      </c>
      <c r="P151" s="79"/>
    </row>
    <row r="152" spans="1:16" s="7" customFormat="1" ht="24.75" customHeight="1" outlineLevel="1" x14ac:dyDescent="0.25">
      <c r="A152" s="143">
        <v>39</v>
      </c>
      <c r="B152" s="159" t="s">
        <v>2665</v>
      </c>
      <c r="C152" s="161" t="s">
        <v>31</v>
      </c>
      <c r="D152" s="63"/>
      <c r="E152" s="144"/>
      <c r="F152" s="144"/>
      <c r="G152" s="158" t="str">
        <f t="shared" si="5"/>
        <v/>
      </c>
      <c r="H152" s="64"/>
      <c r="I152" s="63"/>
      <c r="J152" s="63"/>
      <c r="K152" s="68"/>
      <c r="L152" s="100" t="str">
        <f>+IF(AND(K152&gt;0,O152="Ejecución"),(K152/877802)*Tabla28[[#This Row],[% participación]],IF(AND(K152&gt;0,O152&lt;&gt;"Ejecución"),"-",""))</f>
        <v/>
      </c>
      <c r="M152" s="65"/>
      <c r="N152" s="171" t="str">
        <f t="shared" si="6"/>
        <v/>
      </c>
      <c r="O152" s="160" t="s">
        <v>1150</v>
      </c>
      <c r="P152" s="79"/>
    </row>
    <row r="153" spans="1:16" s="7" customFormat="1" ht="24.75" customHeight="1" outlineLevel="1" x14ac:dyDescent="0.25">
      <c r="A153" s="143">
        <v>40</v>
      </c>
      <c r="B153" s="159" t="s">
        <v>2665</v>
      </c>
      <c r="C153" s="161" t="s">
        <v>31</v>
      </c>
      <c r="D153" s="63"/>
      <c r="E153" s="144"/>
      <c r="F153" s="144"/>
      <c r="G153" s="158" t="str">
        <f t="shared" si="5"/>
        <v/>
      </c>
      <c r="H153" s="64"/>
      <c r="I153" s="63"/>
      <c r="J153" s="63"/>
      <c r="K153" s="68"/>
      <c r="L153" s="100" t="str">
        <f>+IF(AND(K153&gt;0,O153="Ejecución"),(K153/877802)*Tabla28[[#This Row],[% participación]],IF(AND(K153&gt;0,O153&lt;&gt;"Ejecución"),"-",""))</f>
        <v/>
      </c>
      <c r="M153" s="65"/>
      <c r="N153" s="171" t="str">
        <f t="shared" si="6"/>
        <v/>
      </c>
      <c r="O153" s="160" t="s">
        <v>1150</v>
      </c>
      <c r="P153" s="79"/>
    </row>
    <row r="154" spans="1:16" s="7" customFormat="1" ht="24.75" customHeight="1" outlineLevel="1" x14ac:dyDescent="0.25">
      <c r="A154" s="143">
        <v>41</v>
      </c>
      <c r="B154" s="159" t="s">
        <v>2665</v>
      </c>
      <c r="C154" s="161" t="s">
        <v>31</v>
      </c>
      <c r="D154" s="63"/>
      <c r="E154" s="144"/>
      <c r="F154" s="144"/>
      <c r="G154" s="158" t="str">
        <f t="shared" si="5"/>
        <v/>
      </c>
      <c r="H154" s="64"/>
      <c r="I154" s="63"/>
      <c r="J154" s="63"/>
      <c r="K154" s="68"/>
      <c r="L154" s="100" t="str">
        <f>+IF(AND(K154&gt;0,O154="Ejecución"),(K154/877802)*Tabla28[[#This Row],[% participación]],IF(AND(K154&gt;0,O154&lt;&gt;"Ejecución"),"-",""))</f>
        <v/>
      </c>
      <c r="M154" s="65"/>
      <c r="N154" s="171" t="str">
        <f t="shared" si="6"/>
        <v/>
      </c>
      <c r="O154" s="160" t="s">
        <v>1150</v>
      </c>
      <c r="P154" s="79"/>
    </row>
    <row r="155" spans="1:16" s="7" customFormat="1" ht="24.75" customHeight="1" outlineLevel="1" x14ac:dyDescent="0.25">
      <c r="A155" s="143">
        <v>42</v>
      </c>
      <c r="B155" s="159" t="s">
        <v>2665</v>
      </c>
      <c r="C155" s="161" t="s">
        <v>31</v>
      </c>
      <c r="D155" s="63"/>
      <c r="E155" s="144"/>
      <c r="F155" s="144"/>
      <c r="G155" s="158" t="str">
        <f t="shared" si="5"/>
        <v/>
      </c>
      <c r="H155" s="64"/>
      <c r="I155" s="63"/>
      <c r="J155" s="63"/>
      <c r="K155" s="68"/>
      <c r="L155" s="100" t="str">
        <f>+IF(AND(K155&gt;0,O155="Ejecución"),(K155/877802)*Tabla28[[#This Row],[% participación]],IF(AND(K155&gt;0,O155&lt;&gt;"Ejecución"),"-",""))</f>
        <v/>
      </c>
      <c r="M155" s="65"/>
      <c r="N155" s="171" t="str">
        <f t="shared" si="6"/>
        <v/>
      </c>
      <c r="O155" s="160" t="s">
        <v>1150</v>
      </c>
      <c r="P155" s="79"/>
    </row>
    <row r="156" spans="1:16" s="7" customFormat="1" ht="24" customHeight="1" outlineLevel="1" x14ac:dyDescent="0.25">
      <c r="A156" s="143">
        <v>43</v>
      </c>
      <c r="B156" s="159" t="s">
        <v>2665</v>
      </c>
      <c r="C156" s="161" t="s">
        <v>31</v>
      </c>
      <c r="D156" s="63"/>
      <c r="E156" s="144"/>
      <c r="F156" s="144"/>
      <c r="G156" s="158" t="str">
        <f t="shared" si="5"/>
        <v/>
      </c>
      <c r="H156" s="64"/>
      <c r="I156" s="63"/>
      <c r="J156" s="63"/>
      <c r="K156" s="68"/>
      <c r="L156" s="100" t="str">
        <f>+IF(AND(K156&gt;0,O156="Ejecución"),(K156/877802)*Tabla28[[#This Row],[% participación]],IF(AND(K156&gt;0,O156&lt;&gt;"Ejecución"),"-",""))</f>
        <v/>
      </c>
      <c r="M156" s="65"/>
      <c r="N156" s="171" t="str">
        <f t="shared" si="6"/>
        <v/>
      </c>
      <c r="O156" s="160" t="s">
        <v>1150</v>
      </c>
      <c r="P156" s="79"/>
    </row>
    <row r="157" spans="1:16" s="7" customFormat="1" ht="24.75" customHeight="1" outlineLevel="1" x14ac:dyDescent="0.25">
      <c r="A157" s="143">
        <v>44</v>
      </c>
      <c r="B157" s="159" t="s">
        <v>2665</v>
      </c>
      <c r="C157" s="161" t="s">
        <v>31</v>
      </c>
      <c r="D157" s="63"/>
      <c r="E157" s="144"/>
      <c r="F157" s="144"/>
      <c r="G157" s="158" t="str">
        <f t="shared" si="5"/>
        <v/>
      </c>
      <c r="H157" s="64"/>
      <c r="I157" s="63"/>
      <c r="J157" s="63"/>
      <c r="K157" s="68"/>
      <c r="L157" s="100" t="str">
        <f>+IF(AND(K157&gt;0,O157="Ejecución"),(K157/877802)*Tabla28[[#This Row],[% participación]],IF(AND(K157&gt;0,O157&lt;&gt;"Ejecución"),"-",""))</f>
        <v/>
      </c>
      <c r="M157" s="65"/>
      <c r="N157" s="171" t="str">
        <f t="shared" si="6"/>
        <v/>
      </c>
      <c r="O157" s="160" t="s">
        <v>1150</v>
      </c>
      <c r="P157" s="79"/>
    </row>
    <row r="158" spans="1:16" s="7" customFormat="1" ht="24.75" customHeight="1" outlineLevel="1" x14ac:dyDescent="0.25">
      <c r="A158" s="143">
        <v>45</v>
      </c>
      <c r="B158" s="159" t="s">
        <v>2665</v>
      </c>
      <c r="C158" s="161" t="s">
        <v>31</v>
      </c>
      <c r="D158" s="63"/>
      <c r="E158" s="144"/>
      <c r="F158" s="144"/>
      <c r="G158" s="158" t="str">
        <f t="shared" si="5"/>
        <v/>
      </c>
      <c r="H158" s="64"/>
      <c r="I158" s="63"/>
      <c r="J158" s="63"/>
      <c r="K158" s="68"/>
      <c r="L158" s="100" t="str">
        <f>+IF(AND(K158&gt;0,O158="Ejecución"),(K158/877802)*Tabla28[[#This Row],[% participación]],IF(AND(K158&gt;0,O158&lt;&gt;"Ejecución"),"-",""))</f>
        <v/>
      </c>
      <c r="M158" s="65"/>
      <c r="N158" s="171" t="str">
        <f t="shared" si="6"/>
        <v/>
      </c>
      <c r="O158" s="160" t="s">
        <v>1150</v>
      </c>
      <c r="P158" s="79"/>
    </row>
    <row r="159" spans="1:16" s="7" customFormat="1" ht="24.75" customHeight="1" outlineLevel="1" x14ac:dyDescent="0.25">
      <c r="A159" s="143">
        <v>46</v>
      </c>
      <c r="B159" s="159" t="s">
        <v>2665</v>
      </c>
      <c r="C159" s="161" t="s">
        <v>31</v>
      </c>
      <c r="D159" s="63"/>
      <c r="E159" s="144"/>
      <c r="F159" s="144"/>
      <c r="G159" s="158" t="str">
        <f t="shared" si="5"/>
        <v/>
      </c>
      <c r="H159" s="64"/>
      <c r="I159" s="63"/>
      <c r="J159" s="63"/>
      <c r="K159" s="68"/>
      <c r="L159" s="100" t="str">
        <f>+IF(AND(K159&gt;0,O159="Ejecución"),(K159/877802)*Tabla28[[#This Row],[% participación]],IF(AND(K159&gt;0,O159&lt;&gt;"Ejecución"),"-",""))</f>
        <v/>
      </c>
      <c r="M159" s="65"/>
      <c r="N159" s="171" t="str">
        <f t="shared" si="6"/>
        <v/>
      </c>
      <c r="O159" s="160" t="s">
        <v>1150</v>
      </c>
      <c r="P159" s="79"/>
    </row>
    <row r="160" spans="1:16" s="7" customFormat="1" ht="24.75" customHeight="1" outlineLevel="1" thickBot="1" x14ac:dyDescent="0.3">
      <c r="A160" s="143">
        <v>47</v>
      </c>
      <c r="B160" s="159" t="s">
        <v>2665</v>
      </c>
      <c r="C160" s="161" t="s">
        <v>31</v>
      </c>
      <c r="D160" s="63"/>
      <c r="E160" s="144"/>
      <c r="F160" s="144"/>
      <c r="G160" s="158" t="str">
        <f t="shared" ref="G160" si="7">IF(AND(E160&lt;&gt;"",F160&lt;&gt;""),((F160-E160)/30),"")</f>
        <v/>
      </c>
      <c r="H160" s="64"/>
      <c r="I160" s="63"/>
      <c r="J160" s="63"/>
      <c r="K160" s="68"/>
      <c r="L160" s="100" t="str">
        <f>+IF(AND(K160&gt;0,O160="Ejecución"),(K160/877802)*Tabla28[[#This Row],[% participación]],IF(AND(K160&gt;0,O160&lt;&gt;"Ejecución"),"-",""))</f>
        <v/>
      </c>
      <c r="M160" s="65"/>
      <c r="N160" s="171" t="str">
        <f t="shared" si="6"/>
        <v/>
      </c>
      <c r="O160" s="160" t="s">
        <v>1150</v>
      </c>
      <c r="P160" s="79"/>
    </row>
    <row r="161" spans="1:28" ht="23.1" customHeight="1" thickBot="1" x14ac:dyDescent="0.3">
      <c r="O161" s="173" t="str">
        <f>HYPERLINK("#MI_Oferente_Singular!A1","INICIO")</f>
        <v>INICIO</v>
      </c>
    </row>
    <row r="162" spans="1:28" s="19" customFormat="1" ht="31.5" customHeight="1" thickBot="1" x14ac:dyDescent="0.3">
      <c r="A162" s="203" t="s">
        <v>13</v>
      </c>
      <c r="B162" s="204"/>
      <c r="C162" s="204"/>
      <c r="D162" s="204"/>
      <c r="E162" s="205"/>
      <c r="F162" s="204" t="s">
        <v>15</v>
      </c>
      <c r="G162" s="204"/>
      <c r="H162" s="204"/>
      <c r="I162" s="203" t="s">
        <v>16</v>
      </c>
      <c r="J162" s="204"/>
      <c r="K162" s="204"/>
      <c r="L162" s="204"/>
      <c r="M162" s="204"/>
      <c r="N162" s="204"/>
      <c r="O162" s="205"/>
      <c r="P162" s="76"/>
    </row>
    <row r="163" spans="1:28" ht="51.75" customHeight="1" x14ac:dyDescent="0.25">
      <c r="A163" s="206" t="s">
        <v>2660</v>
      </c>
      <c r="B163" s="207"/>
      <c r="C163" s="207"/>
      <c r="D163" s="207"/>
      <c r="E163" s="208"/>
      <c r="F163" s="209" t="s">
        <v>2661</v>
      </c>
      <c r="G163" s="209"/>
      <c r="H163" s="209"/>
      <c r="I163" s="206" t="s">
        <v>2630</v>
      </c>
      <c r="J163" s="207"/>
      <c r="K163" s="207"/>
      <c r="L163" s="207"/>
      <c r="M163" s="207"/>
      <c r="N163" s="207"/>
      <c r="O163" s="208"/>
    </row>
    <row r="164" spans="1:28" ht="9" customHeight="1" x14ac:dyDescent="0.25">
      <c r="A164" s="29"/>
      <c r="B164" s="30"/>
      <c r="C164" s="30"/>
      <c r="E164" s="8"/>
      <c r="F164" s="30"/>
      <c r="G164" s="30"/>
      <c r="H164" s="30"/>
      <c r="I164" s="29"/>
      <c r="J164" s="30"/>
      <c r="K164" s="5"/>
      <c r="L164" s="5"/>
      <c r="M164" s="5"/>
      <c r="N164" s="155"/>
      <c r="O164" s="8"/>
      <c r="Q164" s="4" t="s">
        <v>2644</v>
      </c>
    </row>
    <row r="165" spans="1:28" x14ac:dyDescent="0.25">
      <c r="A165" s="9"/>
      <c r="B165" s="210" t="s">
        <v>2614</v>
      </c>
      <c r="C165" s="210"/>
      <c r="D165" s="210"/>
      <c r="E165" s="8"/>
      <c r="F165" s="5"/>
      <c r="G165" s="211" t="s">
        <v>2614</v>
      </c>
      <c r="H165" s="211"/>
      <c r="I165" s="212" t="s">
        <v>1164</v>
      </c>
      <c r="J165" s="213"/>
      <c r="K165" s="213"/>
      <c r="L165" s="213"/>
      <c r="M165" s="213"/>
      <c r="N165" s="107" t="s">
        <v>1148</v>
      </c>
      <c r="O165" s="8"/>
      <c r="S165" s="51"/>
    </row>
    <row r="166" spans="1:28" x14ac:dyDescent="0.25">
      <c r="A166" s="9"/>
      <c r="B166" s="5"/>
      <c r="C166" s="5"/>
      <c r="D166" s="156" t="s">
        <v>14</v>
      </c>
      <c r="E166" s="8"/>
      <c r="F166" s="5"/>
      <c r="G166" s="26" t="s">
        <v>14</v>
      </c>
      <c r="I166" s="9"/>
      <c r="J166" s="5"/>
      <c r="K166" s="5"/>
      <c r="L166" s="5"/>
      <c r="M166" s="5"/>
      <c r="N166" s="5"/>
      <c r="O166" s="8"/>
    </row>
    <row r="167" spans="1:28" x14ac:dyDescent="0.25">
      <c r="A167" s="9"/>
      <c r="D167" s="107" t="s">
        <v>26</v>
      </c>
      <c r="E167" s="8"/>
      <c r="F167" s="5"/>
      <c r="G167" s="107" t="s">
        <v>26</v>
      </c>
      <c r="I167" s="214" t="s">
        <v>2643</v>
      </c>
      <c r="J167" s="215"/>
      <c r="K167" s="215"/>
      <c r="L167" s="215"/>
      <c r="M167" s="215"/>
      <c r="N167" s="215"/>
      <c r="O167" s="216"/>
      <c r="U167" s="51"/>
    </row>
    <row r="168" spans="1:28" x14ac:dyDescent="0.25">
      <c r="A168" s="9"/>
      <c r="B168" s="233" t="s">
        <v>2658</v>
      </c>
      <c r="C168" s="233"/>
      <c r="D168" s="233"/>
      <c r="E168" s="8"/>
      <c r="F168" s="5"/>
      <c r="H168" s="81" t="s">
        <v>2657</v>
      </c>
      <c r="I168" s="214"/>
      <c r="J168" s="215"/>
      <c r="K168" s="215"/>
      <c r="L168" s="215"/>
      <c r="M168" s="215"/>
      <c r="N168" s="215"/>
      <c r="O168" s="216"/>
      <c r="Q168" s="51"/>
    </row>
    <row r="169" spans="1:28" x14ac:dyDescent="0.25">
      <c r="A169" s="9"/>
      <c r="B169" s="74" t="s">
        <v>2653</v>
      </c>
      <c r="C169" s="5"/>
      <c r="D169" s="5"/>
      <c r="E169" s="8"/>
      <c r="F169" s="80" t="s">
        <v>2652</v>
      </c>
      <c r="I169" s="33"/>
      <c r="J169" s="34"/>
      <c r="K169" s="34"/>
      <c r="L169" s="34"/>
      <c r="M169" s="34"/>
      <c r="N169" s="34"/>
      <c r="O169" s="50"/>
    </row>
    <row r="170" spans="1:28" ht="9" customHeight="1" thickBot="1" x14ac:dyDescent="0.3">
      <c r="A170" s="10"/>
      <c r="B170" s="11"/>
      <c r="C170" s="11"/>
      <c r="D170" s="11"/>
      <c r="E170" s="12"/>
      <c r="F170" s="11"/>
      <c r="G170" s="11"/>
      <c r="H170" s="11"/>
      <c r="I170" s="10"/>
      <c r="J170" s="11"/>
      <c r="K170" s="11"/>
      <c r="L170" s="11"/>
      <c r="M170" s="11"/>
      <c r="N170" s="11"/>
      <c r="O170" s="12"/>
    </row>
    <row r="171" spans="1:28" ht="8.25" customHeight="1" thickBot="1" x14ac:dyDescent="0.3"/>
    <row r="172" spans="1:28" s="19" customFormat="1" ht="31.5" customHeight="1" thickBot="1" x14ac:dyDescent="0.3">
      <c r="A172" s="203" t="s">
        <v>2668</v>
      </c>
      <c r="B172" s="204"/>
      <c r="C172" s="204"/>
      <c r="D172" s="204"/>
      <c r="E172" s="204"/>
      <c r="F172" s="204"/>
      <c r="G172" s="204"/>
      <c r="H172" s="204"/>
      <c r="I172" s="204"/>
      <c r="J172" s="204"/>
      <c r="K172" s="204"/>
      <c r="L172" s="204"/>
      <c r="M172" s="204"/>
      <c r="N172" s="204"/>
      <c r="O172" s="205"/>
      <c r="P172" s="76"/>
    </row>
    <row r="173" spans="1:28" ht="15" customHeight="1" x14ac:dyDescent="0.25">
      <c r="A173" s="197" t="s">
        <v>2674</v>
      </c>
      <c r="B173" s="198"/>
      <c r="C173" s="198"/>
      <c r="D173" s="198"/>
      <c r="E173" s="198"/>
      <c r="F173" s="198"/>
      <c r="G173" s="198"/>
      <c r="H173" s="198"/>
      <c r="I173" s="198"/>
      <c r="J173" s="198"/>
      <c r="K173" s="198"/>
      <c r="L173" s="198"/>
      <c r="M173" s="198"/>
      <c r="N173" s="198"/>
      <c r="O173" s="199"/>
    </row>
    <row r="174" spans="1:28" ht="24" thickBot="1" x14ac:dyDescent="0.3">
      <c r="A174" s="200"/>
      <c r="B174" s="201"/>
      <c r="C174" s="201"/>
      <c r="D174" s="201"/>
      <c r="E174" s="201"/>
      <c r="F174" s="201"/>
      <c r="G174" s="201"/>
      <c r="H174" s="201"/>
      <c r="I174" s="201"/>
      <c r="J174" s="201"/>
      <c r="K174" s="201"/>
      <c r="L174" s="201"/>
      <c r="M174" s="201"/>
      <c r="N174" s="201"/>
      <c r="O174" s="202"/>
      <c r="Q174" s="19"/>
      <c r="R174" s="19"/>
      <c r="S174" s="19"/>
      <c r="T174" s="19"/>
      <c r="U174" s="19"/>
      <c r="V174" s="19"/>
      <c r="W174" s="19"/>
      <c r="X174" s="19"/>
      <c r="Y174" s="19"/>
      <c r="Z174" s="19"/>
      <c r="AA174" s="19"/>
      <c r="AB174" s="19"/>
    </row>
    <row r="175" spans="1:28" ht="7.5" customHeight="1" thickBot="1" x14ac:dyDescent="0.3">
      <c r="A175" s="9"/>
      <c r="B175" s="20"/>
      <c r="C175" s="20"/>
      <c r="D175" s="20"/>
      <c r="E175" s="20"/>
      <c r="F175" s="20"/>
      <c r="G175" s="20"/>
      <c r="H175" s="20"/>
      <c r="I175" s="20"/>
      <c r="J175" s="20"/>
      <c r="K175" s="20"/>
      <c r="L175" s="20"/>
      <c r="M175" s="20"/>
      <c r="N175" s="20"/>
      <c r="O175" s="8"/>
      <c r="Q175" s="19"/>
      <c r="R175" s="19"/>
      <c r="S175" s="19"/>
      <c r="T175" s="19"/>
      <c r="U175" s="19"/>
      <c r="V175" s="19"/>
      <c r="W175" s="19"/>
      <c r="X175" s="19"/>
      <c r="Y175" s="19"/>
      <c r="Z175" s="19"/>
      <c r="AA175" s="19"/>
      <c r="AB175" s="19"/>
    </row>
    <row r="176" spans="1:28" ht="19.5" customHeight="1" thickBot="1" x14ac:dyDescent="0.3">
      <c r="A176" s="9"/>
      <c r="B176" s="224" t="s">
        <v>2669</v>
      </c>
      <c r="C176" s="224"/>
      <c r="D176" s="224"/>
      <c r="E176" s="224"/>
      <c r="F176" s="224"/>
      <c r="G176" s="224"/>
      <c r="H176" s="20"/>
      <c r="I176" s="177" t="s">
        <v>2675</v>
      </c>
      <c r="J176" s="178"/>
      <c r="K176" s="178"/>
      <c r="L176" s="178"/>
      <c r="M176" s="178"/>
      <c r="O176" s="173" t="str">
        <f>HYPERLINK("#MI_Oferente_Singular!A1","INICIO")</f>
        <v>INICIO</v>
      </c>
      <c r="Q176" s="19"/>
      <c r="R176" s="19"/>
      <c r="S176" s="19"/>
      <c r="T176" s="19"/>
      <c r="U176" s="19"/>
      <c r="V176" s="19"/>
      <c r="W176" s="19"/>
      <c r="X176" s="19"/>
      <c r="Y176" s="19"/>
      <c r="Z176" s="19"/>
      <c r="AA176" s="19"/>
      <c r="AB176" s="19"/>
    </row>
    <row r="177" spans="1:28" ht="23.25" x14ac:dyDescent="0.25">
      <c r="A177" s="9"/>
      <c r="B177" s="225" t="s">
        <v>17</v>
      </c>
      <c r="C177" s="226"/>
      <c r="D177" s="227"/>
      <c r="E177" s="177" t="s">
        <v>2615</v>
      </c>
      <c r="F177" s="178"/>
      <c r="G177" s="231"/>
      <c r="H177" s="5"/>
      <c r="I177" s="225" t="s">
        <v>17</v>
      </c>
      <c r="J177" s="226"/>
      <c r="K177" s="226"/>
      <c r="L177" s="227"/>
      <c r="M177" s="179" t="s">
        <v>2672</v>
      </c>
      <c r="O177" s="8"/>
      <c r="Q177" s="19"/>
      <c r="R177" s="19"/>
      <c r="S177" s="19"/>
      <c r="T177" s="19"/>
      <c r="U177" s="19"/>
      <c r="V177" s="19"/>
      <c r="W177" s="19"/>
      <c r="X177" s="19"/>
      <c r="Y177" s="19"/>
      <c r="Z177" s="19"/>
      <c r="AA177" s="19"/>
      <c r="AB177" s="19"/>
    </row>
    <row r="178" spans="1:28" ht="23.25" x14ac:dyDescent="0.25">
      <c r="A178" s="9"/>
      <c r="B178" s="228"/>
      <c r="C178" s="229"/>
      <c r="D178" s="230"/>
      <c r="E178" s="165" t="s">
        <v>2616</v>
      </c>
      <c r="F178" s="28" t="s">
        <v>2617</v>
      </c>
      <c r="G178" s="28" t="s">
        <v>2618</v>
      </c>
      <c r="H178" s="5"/>
      <c r="I178" s="228"/>
      <c r="J178" s="229"/>
      <c r="K178" s="229"/>
      <c r="L178" s="230"/>
      <c r="M178" s="180"/>
      <c r="O178" s="8"/>
      <c r="Q178" s="19"/>
      <c r="R178" s="28" t="s">
        <v>2618</v>
      </c>
      <c r="S178" s="19"/>
      <c r="T178" s="19"/>
      <c r="U178" s="236" t="s">
        <v>1165</v>
      </c>
      <c r="V178" s="236"/>
      <c r="W178" s="236"/>
      <c r="X178" s="24">
        <v>0.02</v>
      </c>
      <c r="Y178" s="162"/>
      <c r="Z178" s="163" t="str">
        <f>IF(Y178&gt;0,SUM(E180+Y178),"")</f>
        <v/>
      </c>
      <c r="AA178" s="19"/>
      <c r="AB178" s="19"/>
    </row>
    <row r="179" spans="1:28" ht="23.25" x14ac:dyDescent="0.25">
      <c r="A179" s="9"/>
      <c r="B179" s="190" t="s">
        <v>2669</v>
      </c>
      <c r="C179" s="190"/>
      <c r="D179" s="190"/>
      <c r="E179" s="169">
        <v>0.02</v>
      </c>
      <c r="F179" s="168">
        <v>0.03</v>
      </c>
      <c r="G179" s="163">
        <f>IF(F179&gt;0,SUM(E179+F179),"")</f>
        <v>0.05</v>
      </c>
      <c r="H179" s="5"/>
      <c r="I179" s="190" t="s">
        <v>2671</v>
      </c>
      <c r="J179" s="190"/>
      <c r="K179" s="190"/>
      <c r="L179" s="190"/>
      <c r="M179" s="170">
        <v>0.05</v>
      </c>
      <c r="O179" s="8"/>
      <c r="Q179" s="19"/>
      <c r="R179" s="157">
        <f>IF(M179&gt;0,SUM(L179+M179),"")</f>
        <v>0.05</v>
      </c>
      <c r="T179" s="19"/>
      <c r="U179" s="236" t="s">
        <v>1166</v>
      </c>
      <c r="V179" s="236"/>
      <c r="W179" s="236"/>
      <c r="X179" s="24">
        <v>0.02</v>
      </c>
      <c r="Y179" s="162"/>
      <c r="Z179" s="163" t="str">
        <f>IF(Y179&gt;0,SUM(E181+Y179),"")</f>
        <v/>
      </c>
      <c r="AA179" s="19"/>
      <c r="AB179" s="19"/>
    </row>
    <row r="180" spans="1:28" ht="23.25" hidden="1" x14ac:dyDescent="0.25">
      <c r="A180" s="9"/>
      <c r="B180" s="176"/>
      <c r="C180" s="176"/>
      <c r="D180" s="176"/>
      <c r="E180" s="167"/>
      <c r="H180" s="5"/>
      <c r="I180" s="176"/>
      <c r="J180" s="176"/>
      <c r="K180" s="176"/>
      <c r="L180" s="176"/>
      <c r="M180" s="5"/>
      <c r="O180" s="8"/>
      <c r="Q180" s="19"/>
      <c r="R180" s="157" t="str">
        <f>IF(S180&gt;0,SUM(L180+S180),"")</f>
        <v/>
      </c>
      <c r="S180" s="162"/>
      <c r="T180" s="19"/>
      <c r="U180" s="236" t="s">
        <v>1167</v>
      </c>
      <c r="V180" s="236"/>
      <c r="W180" s="236"/>
      <c r="X180" s="24">
        <v>0.03</v>
      </c>
      <c r="Y180" s="162"/>
      <c r="Z180" s="163" t="str">
        <f>IF(Y180&gt;0,SUM(E182+Y180),"")</f>
        <v/>
      </c>
      <c r="AA180" s="19"/>
      <c r="AB180" s="19"/>
    </row>
    <row r="181" spans="1:28" ht="23.25" hidden="1" x14ac:dyDescent="0.25">
      <c r="A181" s="9"/>
      <c r="B181" s="176"/>
      <c r="C181" s="176"/>
      <c r="D181" s="176"/>
      <c r="E181" s="167"/>
      <c r="H181" s="5"/>
      <c r="I181" s="176"/>
      <c r="J181" s="176"/>
      <c r="K181" s="176"/>
      <c r="L181" s="176"/>
      <c r="M181" s="5"/>
      <c r="O181" s="8"/>
      <c r="Q181" s="19"/>
      <c r="R181" s="157" t="str">
        <f>IF(S181&gt;0,SUM(L181+S181),"")</f>
        <v/>
      </c>
      <c r="S181" s="162"/>
      <c r="T181" s="19"/>
      <c r="U181" s="19"/>
      <c r="V181" s="19"/>
      <c r="W181" s="19"/>
      <c r="X181" s="19"/>
      <c r="Y181" s="19"/>
      <c r="Z181" s="19"/>
      <c r="AA181" s="19"/>
      <c r="AB181" s="19"/>
    </row>
    <row r="182" spans="1:28" ht="23.25" hidden="1" x14ac:dyDescent="0.25">
      <c r="A182" s="9"/>
      <c r="B182" s="176"/>
      <c r="C182" s="176"/>
      <c r="D182" s="176"/>
      <c r="E182" s="167"/>
      <c r="H182" s="5"/>
      <c r="I182" s="176"/>
      <c r="J182" s="176"/>
      <c r="K182" s="176"/>
      <c r="L182" s="176"/>
      <c r="M182" s="5"/>
      <c r="O182" s="8"/>
      <c r="Q182" s="19"/>
      <c r="R182" s="157" t="str">
        <f>IF(S182&gt;0,SUM(L182+S182),"")</f>
        <v/>
      </c>
      <c r="S182" s="162"/>
      <c r="T182" s="19"/>
      <c r="U182" s="19"/>
      <c r="V182" s="19"/>
      <c r="W182" s="19"/>
      <c r="X182" s="19"/>
      <c r="Y182" s="19"/>
      <c r="Z182" s="19"/>
      <c r="AA182" s="19"/>
      <c r="AB182" s="19"/>
    </row>
    <row r="183" spans="1:28" ht="23.25" x14ac:dyDescent="0.25">
      <c r="A183" s="9"/>
      <c r="B183" s="5"/>
      <c r="C183" s="5"/>
      <c r="D183" s="5"/>
      <c r="E183" s="5"/>
      <c r="F183" s="5"/>
      <c r="G183" s="5"/>
      <c r="H183" s="5"/>
      <c r="I183" s="176"/>
      <c r="J183" s="176"/>
      <c r="K183" s="176"/>
      <c r="L183" s="176"/>
      <c r="M183" s="5"/>
      <c r="O183" s="8"/>
      <c r="Q183" s="19"/>
      <c r="R183" s="157" t="str">
        <f>IF(S183&gt;0,SUM(L183+S183),"")</f>
        <v/>
      </c>
      <c r="S183" s="162"/>
      <c r="T183" s="19"/>
      <c r="U183" s="19"/>
      <c r="V183" s="19"/>
      <c r="W183" s="19"/>
      <c r="X183" s="19"/>
      <c r="Y183" s="19"/>
      <c r="Z183" s="19"/>
      <c r="AA183" s="19"/>
      <c r="AB183" s="19"/>
    </row>
    <row r="184" spans="1:28" x14ac:dyDescent="0.25">
      <c r="A184" s="9"/>
      <c r="B184" s="87" t="s">
        <v>2670</v>
      </c>
      <c r="C184" s="87"/>
      <c r="D184" s="87"/>
      <c r="E184" s="87"/>
      <c r="F184" s="87"/>
      <c r="G184" s="87"/>
      <c r="H184" s="87"/>
      <c r="I184" s="87"/>
      <c r="J184" s="87"/>
      <c r="K184" s="87"/>
      <c r="L184" s="87"/>
      <c r="M184" s="87"/>
      <c r="N184" s="88"/>
      <c r="O184" s="89"/>
    </row>
    <row r="185" spans="1:28" x14ac:dyDescent="0.25">
      <c r="A185" s="9"/>
      <c r="B185" s="90" t="s">
        <v>2627</v>
      </c>
      <c r="C185" s="164">
        <f>+SUM(G179:G182)</f>
        <v>0.05</v>
      </c>
      <c r="D185" s="91" t="s">
        <v>2628</v>
      </c>
      <c r="E185" s="94">
        <f>+(C185*SUM(K20:K35))</f>
        <v>392955220.35000002</v>
      </c>
      <c r="F185" s="92"/>
      <c r="G185" s="93"/>
      <c r="H185" s="88"/>
      <c r="I185" s="90" t="s">
        <v>2627</v>
      </c>
      <c r="J185" s="164">
        <f>+SUM(M179:M183)</f>
        <v>0.05</v>
      </c>
      <c r="K185" s="235" t="s">
        <v>2628</v>
      </c>
      <c r="L185" s="235"/>
      <c r="M185" s="94">
        <f>+J185*(SUM(K20:K35))</f>
        <v>392955220.35000002</v>
      </c>
      <c r="N185" s="95"/>
      <c r="O185" s="96"/>
    </row>
    <row r="186" spans="1:28" ht="15.75" thickBot="1" x14ac:dyDescent="0.3">
      <c r="A186" s="10"/>
      <c r="B186" s="97"/>
      <c r="C186" s="97"/>
      <c r="D186" s="97"/>
      <c r="E186" s="97"/>
      <c r="F186" s="97"/>
      <c r="G186" s="97"/>
      <c r="H186" s="97"/>
      <c r="I186" s="166" t="s">
        <v>2673</v>
      </c>
      <c r="J186" s="97"/>
      <c r="K186" s="97"/>
      <c r="L186" s="97"/>
      <c r="M186" s="97"/>
      <c r="N186" s="98"/>
      <c r="O186" s="99"/>
    </row>
    <row r="187" spans="1:28" ht="8.25" customHeight="1" thickBot="1" x14ac:dyDescent="0.3"/>
    <row r="188" spans="1:28" s="19" customFormat="1" ht="31.5" customHeight="1" thickBot="1" x14ac:dyDescent="0.3">
      <c r="A188" s="203" t="s">
        <v>18</v>
      </c>
      <c r="B188" s="204"/>
      <c r="C188" s="204"/>
      <c r="D188" s="204"/>
      <c r="E188" s="204"/>
      <c r="F188" s="204"/>
      <c r="G188" s="204"/>
      <c r="H188" s="204"/>
      <c r="I188" s="204"/>
      <c r="J188" s="204"/>
      <c r="K188" s="204"/>
      <c r="L188" s="204"/>
      <c r="M188" s="204"/>
      <c r="N188" s="204"/>
      <c r="O188" s="205"/>
      <c r="P188" s="76"/>
    </row>
    <row r="189" spans="1:28" ht="15" customHeight="1" x14ac:dyDescent="0.25">
      <c r="A189" s="197" t="s">
        <v>19</v>
      </c>
      <c r="B189" s="198"/>
      <c r="C189" s="198"/>
      <c r="D189" s="198"/>
      <c r="E189" s="198"/>
      <c r="F189" s="198"/>
      <c r="G189" s="198"/>
      <c r="H189" s="198"/>
      <c r="I189" s="198"/>
      <c r="J189" s="198"/>
      <c r="K189" s="198"/>
      <c r="L189" s="198"/>
      <c r="M189" s="198"/>
      <c r="N189" s="198"/>
      <c r="O189" s="199"/>
    </row>
    <row r="190" spans="1:28" ht="15.75" thickBot="1" x14ac:dyDescent="0.3">
      <c r="A190" s="200"/>
      <c r="B190" s="201"/>
      <c r="C190" s="201"/>
      <c r="D190" s="201"/>
      <c r="E190" s="201"/>
      <c r="F190" s="201"/>
      <c r="G190" s="201"/>
      <c r="H190" s="201"/>
      <c r="I190" s="201"/>
      <c r="J190" s="201"/>
      <c r="K190" s="201"/>
      <c r="L190" s="201"/>
      <c r="M190" s="201"/>
      <c r="N190" s="201"/>
      <c r="O190" s="202"/>
    </row>
    <row r="191" spans="1:28" ht="21.75" thickBot="1" x14ac:dyDescent="0.3">
      <c r="A191" s="9"/>
      <c r="B191" s="5"/>
      <c r="C191" s="5"/>
      <c r="D191" s="5"/>
      <c r="E191" s="5"/>
      <c r="F191" s="5"/>
      <c r="G191" s="5"/>
      <c r="H191" s="5"/>
      <c r="I191" s="5"/>
      <c r="J191" s="5"/>
      <c r="K191" s="5"/>
      <c r="L191" s="5"/>
      <c r="M191" s="5"/>
      <c r="N191" s="5"/>
      <c r="O191" s="173" t="str">
        <f>HYPERLINK("#MI_Oferente_Singular!A1","INICIO")</f>
        <v>INICIO</v>
      </c>
      <c r="Q191" s="151"/>
      <c r="R191" s="151"/>
      <c r="S191" s="151"/>
      <c r="T191" s="151"/>
    </row>
    <row r="192" spans="1:28" x14ac:dyDescent="0.25">
      <c r="A192" s="9"/>
      <c r="B192" s="194" t="s">
        <v>2636</v>
      </c>
      <c r="C192" s="194"/>
      <c r="E192" s="5" t="s">
        <v>20</v>
      </c>
      <c r="H192" s="26" t="s">
        <v>24</v>
      </c>
      <c r="J192" s="5" t="s">
        <v>2637</v>
      </c>
      <c r="K192" s="5"/>
      <c r="M192" s="5"/>
      <c r="N192" s="5"/>
      <c r="O192" s="8"/>
      <c r="Q192" s="152"/>
      <c r="R192" s="153"/>
      <c r="S192" s="153"/>
      <c r="T192" s="152"/>
    </row>
    <row r="193" spans="1:18" x14ac:dyDescent="0.25">
      <c r="A193" s="9"/>
      <c r="C193" s="124">
        <v>41963</v>
      </c>
      <c r="D193" s="5"/>
      <c r="E193" s="125">
        <v>2805</v>
      </c>
      <c r="F193" s="5"/>
      <c r="G193" s="5"/>
      <c r="H193" s="146" t="s">
        <v>2680</v>
      </c>
      <c r="J193" s="5"/>
      <c r="K193" s="126">
        <v>36234</v>
      </c>
      <c r="L193" s="5"/>
      <c r="M193" s="5"/>
      <c r="N193" s="5"/>
      <c r="O193" s="8"/>
    </row>
    <row r="194" spans="1:18" x14ac:dyDescent="0.25">
      <c r="A194" s="9"/>
      <c r="B194" s="25" t="s">
        <v>2629</v>
      </c>
      <c r="C194" s="5"/>
      <c r="E194" s="5"/>
      <c r="F194" s="5"/>
      <c r="G194" s="5"/>
      <c r="H194" s="5"/>
      <c r="I194" s="5"/>
      <c r="J194" s="5"/>
      <c r="M194" s="5"/>
      <c r="N194" s="5"/>
      <c r="O194" s="50"/>
    </row>
    <row r="195" spans="1:18" ht="15.75" thickBot="1" x14ac:dyDescent="0.3">
      <c r="A195" s="10"/>
      <c r="B195" s="11"/>
      <c r="C195" s="11"/>
      <c r="D195" s="11"/>
      <c r="E195" s="11"/>
      <c r="F195" s="11"/>
      <c r="G195" s="11"/>
      <c r="H195" s="11"/>
      <c r="I195" s="11"/>
      <c r="J195" s="11"/>
      <c r="K195" s="11"/>
      <c r="L195" s="11"/>
      <c r="M195" s="11"/>
      <c r="N195" s="11"/>
      <c r="O195" s="12"/>
    </row>
    <row r="196" spans="1:18" ht="8.25" customHeight="1" thickBot="1" x14ac:dyDescent="0.3"/>
    <row r="197" spans="1:18" s="19" customFormat="1" ht="31.5" customHeight="1" thickBot="1" x14ac:dyDescent="0.3">
      <c r="A197" s="203" t="s">
        <v>29</v>
      </c>
      <c r="B197" s="204"/>
      <c r="C197" s="204"/>
      <c r="D197" s="204"/>
      <c r="E197" s="204"/>
      <c r="F197" s="204"/>
      <c r="G197" s="204"/>
      <c r="H197" s="204"/>
      <c r="I197" s="204"/>
      <c r="J197" s="204"/>
      <c r="K197" s="204"/>
      <c r="L197" s="204"/>
      <c r="M197" s="204"/>
      <c r="N197" s="204"/>
      <c r="O197" s="205"/>
      <c r="P197" s="76"/>
    </row>
    <row r="198" spans="1:18" ht="21.75" thickBot="1" x14ac:dyDescent="0.3">
      <c r="A198" s="9"/>
      <c r="B198" s="5"/>
      <c r="C198" s="5"/>
      <c r="D198" s="5"/>
      <c r="E198" s="5"/>
      <c r="F198" s="5"/>
      <c r="G198" s="5"/>
      <c r="H198" s="5"/>
      <c r="I198" s="5"/>
      <c r="J198" s="5"/>
      <c r="K198" s="5"/>
      <c r="L198" s="5"/>
      <c r="M198" s="5"/>
      <c r="N198" s="5"/>
      <c r="O198" s="173" t="str">
        <f>HYPERLINK("#MI_Oferente_Singular!A1","INICIO")</f>
        <v>INICIO</v>
      </c>
    </row>
    <row r="199" spans="1:18" ht="231" customHeight="1" x14ac:dyDescent="0.25">
      <c r="A199" s="9"/>
      <c r="B199" s="234" t="s">
        <v>2659</v>
      </c>
      <c r="C199" s="234"/>
      <c r="D199" s="234"/>
      <c r="E199" s="234"/>
      <c r="F199" s="234"/>
      <c r="G199" s="234"/>
      <c r="H199" s="234"/>
      <c r="I199" s="234"/>
      <c r="J199" s="234"/>
      <c r="K199" s="234"/>
      <c r="L199" s="234"/>
      <c r="M199" s="234"/>
      <c r="N199" s="234"/>
      <c r="O199" s="8"/>
    </row>
    <row r="200" spans="1:18" x14ac:dyDescent="0.25">
      <c r="A200" s="9"/>
      <c r="B200" s="191"/>
      <c r="C200" s="191"/>
      <c r="D200" s="191"/>
      <c r="E200" s="191"/>
      <c r="F200" s="191"/>
      <c r="G200" s="191"/>
      <c r="H200" s="191"/>
      <c r="I200" s="191"/>
      <c r="J200" s="191"/>
      <c r="K200" s="191"/>
      <c r="L200" s="191"/>
      <c r="M200" s="191"/>
      <c r="N200" s="191"/>
      <c r="O200" s="8"/>
    </row>
    <row r="201" spans="1:18" x14ac:dyDescent="0.25">
      <c r="A201" s="9"/>
      <c r="B201" s="192" t="s">
        <v>2648</v>
      </c>
      <c r="C201" s="193"/>
      <c r="D201" s="193"/>
      <c r="E201" s="193"/>
      <c r="F201" s="193"/>
      <c r="G201" s="193"/>
      <c r="H201" s="193"/>
      <c r="I201" s="193"/>
      <c r="J201" s="193"/>
      <c r="K201" s="193"/>
      <c r="L201" s="193"/>
      <c r="M201" s="193"/>
      <c r="N201" s="193"/>
      <c r="O201" s="8"/>
    </row>
    <row r="202" spans="1:18" ht="15" customHeight="1" x14ac:dyDescent="0.25">
      <c r="A202" s="9"/>
      <c r="B202" s="72" t="s">
        <v>2631</v>
      </c>
      <c r="C202" s="72"/>
      <c r="D202" s="72"/>
      <c r="E202" s="72"/>
      <c r="F202" s="72"/>
      <c r="G202" s="72"/>
      <c r="H202" s="72"/>
      <c r="I202" s="72"/>
      <c r="J202" s="72"/>
      <c r="K202" s="72"/>
      <c r="L202" s="72"/>
      <c r="M202" s="72"/>
      <c r="N202" s="72"/>
      <c r="O202" s="8"/>
    </row>
    <row r="203" spans="1:18" s="85" customFormat="1" ht="17.25" customHeight="1" x14ac:dyDescent="0.25">
      <c r="A203" s="42"/>
      <c r="B203" s="82"/>
      <c r="C203" s="21"/>
      <c r="D203" s="21"/>
      <c r="E203" s="21"/>
      <c r="F203" s="21"/>
      <c r="G203" s="21"/>
      <c r="H203" s="21"/>
      <c r="I203" s="21"/>
      <c r="J203" s="21"/>
      <c r="K203" s="21"/>
      <c r="L203" s="21"/>
      <c r="M203" s="21"/>
      <c r="N203" s="21"/>
      <c r="O203" s="83"/>
      <c r="P203" s="84"/>
      <c r="R203" s="86"/>
    </row>
    <row r="204" spans="1:18" x14ac:dyDescent="0.25">
      <c r="A204" s="9"/>
      <c r="B204" s="4" t="s">
        <v>2649</v>
      </c>
      <c r="C204" s="5"/>
      <c r="D204" s="5"/>
      <c r="E204" s="5"/>
      <c r="F204" s="5"/>
      <c r="G204" s="5"/>
      <c r="H204" s="5"/>
      <c r="I204" s="5"/>
      <c r="J204" s="5"/>
      <c r="K204" s="5"/>
      <c r="L204" s="5"/>
      <c r="M204" s="5"/>
      <c r="N204" s="5"/>
      <c r="O204" s="8"/>
    </row>
    <row r="205" spans="1:18" x14ac:dyDescent="0.25">
      <c r="A205" s="9"/>
      <c r="B205" s="4" t="s">
        <v>2644</v>
      </c>
      <c r="C205" s="5"/>
      <c r="D205" s="5"/>
      <c r="E205" s="5"/>
      <c r="F205" s="5"/>
      <c r="G205" s="5"/>
      <c r="H205" s="5"/>
      <c r="I205" s="5"/>
      <c r="J205" s="5"/>
      <c r="K205" s="5"/>
      <c r="L205" s="5"/>
      <c r="M205" s="5"/>
      <c r="N205" s="5"/>
      <c r="O205" s="8"/>
    </row>
    <row r="206" spans="1:18" x14ac:dyDescent="0.25">
      <c r="A206" s="9"/>
      <c r="C206" s="5"/>
      <c r="D206" s="5"/>
      <c r="E206" s="5"/>
      <c r="F206" s="5"/>
      <c r="G206" s="5"/>
      <c r="H206" s="5"/>
      <c r="I206" s="5"/>
      <c r="J206" s="5"/>
      <c r="K206" s="5"/>
      <c r="L206" s="5"/>
      <c r="M206" s="5"/>
      <c r="N206" s="5"/>
      <c r="O206" s="8"/>
    </row>
    <row r="207" spans="1:18" ht="23.25" x14ac:dyDescent="0.25">
      <c r="A207" s="9"/>
      <c r="B207" s="23"/>
      <c r="C207" s="5"/>
      <c r="D207" s="5"/>
      <c r="E207" s="5"/>
      <c r="F207" s="5"/>
      <c r="G207" s="5"/>
      <c r="H207" s="5"/>
      <c r="I207" s="5"/>
      <c r="J207" s="5"/>
      <c r="K207" s="5"/>
      <c r="L207" s="5"/>
      <c r="M207" s="5"/>
      <c r="N207" s="5"/>
      <c r="O207" s="8"/>
    </row>
    <row r="208" spans="1:18" x14ac:dyDescent="0.25">
      <c r="A208" s="9"/>
      <c r="C208" s="5"/>
      <c r="D208" s="5"/>
      <c r="E208" s="5"/>
      <c r="F208" s="5"/>
      <c r="G208" s="5"/>
      <c r="H208" s="5"/>
      <c r="I208" s="5"/>
      <c r="J208" s="5"/>
      <c r="K208" s="5"/>
      <c r="L208" s="5"/>
      <c r="M208" s="5"/>
      <c r="N208" s="5"/>
      <c r="O208" s="8"/>
    </row>
    <row r="209" spans="1:15" x14ac:dyDescent="0.25">
      <c r="A209" s="9"/>
      <c r="C209" s="5"/>
      <c r="D209" s="5"/>
      <c r="E209" s="5"/>
      <c r="F209" s="5"/>
      <c r="G209" s="5"/>
      <c r="H209" s="5"/>
      <c r="I209" s="5"/>
      <c r="J209" s="5"/>
      <c r="K209" s="5"/>
      <c r="L209" s="5"/>
      <c r="M209" s="5"/>
      <c r="N209" s="5"/>
      <c r="O209" s="8"/>
    </row>
    <row r="210" spans="1:15" x14ac:dyDescent="0.25">
      <c r="A210" s="9"/>
      <c r="C210" s="5"/>
      <c r="D210" s="5"/>
      <c r="E210" s="5"/>
      <c r="F210" s="5"/>
      <c r="G210" s="5"/>
      <c r="H210" s="5"/>
      <c r="I210" s="5"/>
      <c r="J210" s="5"/>
      <c r="K210" s="5"/>
      <c r="L210" s="5"/>
      <c r="M210" s="5"/>
      <c r="N210" s="5"/>
      <c r="O210" s="8"/>
    </row>
    <row r="211" spans="1:15" x14ac:dyDescent="0.25">
      <c r="A211" s="9"/>
      <c r="B211" s="27" t="s">
        <v>28</v>
      </c>
      <c r="C211" s="69"/>
      <c r="D211" s="21"/>
      <c r="G211" s="27" t="s">
        <v>2620</v>
      </c>
      <c r="H211" s="175" t="s">
        <v>2681</v>
      </c>
      <c r="J211" s="27" t="s">
        <v>2622</v>
      </c>
      <c r="K211" s="125" t="s">
        <v>2682</v>
      </c>
      <c r="L211" s="21"/>
      <c r="M211" s="21"/>
      <c r="N211" s="21"/>
      <c r="O211" s="8"/>
    </row>
    <row r="212" spans="1:15" x14ac:dyDescent="0.25">
      <c r="A212" s="9"/>
      <c r="B212" s="27" t="s">
        <v>2619</v>
      </c>
      <c r="C212" s="146" t="s">
        <v>2680</v>
      </c>
      <c r="D212" s="21"/>
      <c r="G212" s="27" t="s">
        <v>2621</v>
      </c>
      <c r="H212" s="175">
        <v>3012095557</v>
      </c>
      <c r="J212" s="27" t="s">
        <v>2623</v>
      </c>
      <c r="K212" s="125" t="s">
        <v>2683</v>
      </c>
      <c r="L212" s="21"/>
      <c r="M212" s="21"/>
      <c r="N212" s="21"/>
      <c r="O212" s="50"/>
    </row>
    <row r="213" spans="1:15" ht="15.75" thickBot="1" x14ac:dyDescent="0.3">
      <c r="A213" s="10"/>
      <c r="B213" s="11"/>
      <c r="C213" s="11"/>
      <c r="D213" s="11"/>
      <c r="E213" s="11"/>
      <c r="F213" s="11"/>
      <c r="G213" s="11"/>
      <c r="H213" s="11"/>
      <c r="I213" s="11"/>
      <c r="J213" s="11"/>
      <c r="K213" s="11"/>
      <c r="L213" s="11"/>
      <c r="M213" s="11"/>
      <c r="N213" s="11"/>
      <c r="O213" s="12"/>
    </row>
    <row r="214" spans="1:15" x14ac:dyDescent="0.25"/>
  </sheetData>
  <sheetProtection algorithmName="SHA-512" hashValue="9jAOunST5w7MoiftjkFKHlfrJxk5m5tpEU8cyhAdV+RHPOU8NU4BiRkZX7ilbnDv8xn0JzMRstqifdOO1EfKkA==" saltValue="1CJ+r+6gOwnc9RbcLpEtdA==" spinCount="100000" sheet="1" objects="1" scenarios="1"/>
  <mergeCells count="63">
    <mergeCell ref="U178:W178"/>
    <mergeCell ref="U179:W179"/>
    <mergeCell ref="U180:W180"/>
    <mergeCell ref="B38:F38"/>
    <mergeCell ref="L2:M2"/>
    <mergeCell ref="A6:O6"/>
    <mergeCell ref="E8:G8"/>
    <mergeCell ref="E9:G9"/>
    <mergeCell ref="E10:G10"/>
    <mergeCell ref="H19:H20"/>
    <mergeCell ref="H17:O17"/>
    <mergeCell ref="N2:O2"/>
    <mergeCell ref="L3:M3"/>
    <mergeCell ref="I38:N38"/>
    <mergeCell ref="N3:O3"/>
    <mergeCell ref="L4:O4"/>
    <mergeCell ref="B199:N199"/>
    <mergeCell ref="A189:O190"/>
    <mergeCell ref="A197:O197"/>
    <mergeCell ref="B182:D182"/>
    <mergeCell ref="K185:L185"/>
    <mergeCell ref="B181:D181"/>
    <mergeCell ref="C2:K4"/>
    <mergeCell ref="L15:M15"/>
    <mergeCell ref="A17:G17"/>
    <mergeCell ref="B37:F37"/>
    <mergeCell ref="B176:G176"/>
    <mergeCell ref="B177:D178"/>
    <mergeCell ref="E177:G177"/>
    <mergeCell ref="I177:L178"/>
    <mergeCell ref="I179:L179"/>
    <mergeCell ref="I39:N39"/>
    <mergeCell ref="A172:O172"/>
    <mergeCell ref="B168:D168"/>
    <mergeCell ref="A41:O41"/>
    <mergeCell ref="A43:O43"/>
    <mergeCell ref="A44:O45"/>
    <mergeCell ref="B200:N200"/>
    <mergeCell ref="B201:N201"/>
    <mergeCell ref="B192:C192"/>
    <mergeCell ref="I112:J112"/>
    <mergeCell ref="A173:O174"/>
    <mergeCell ref="A162:E162"/>
    <mergeCell ref="F162:H162"/>
    <mergeCell ref="I162:O162"/>
    <mergeCell ref="A163:E163"/>
    <mergeCell ref="F163:H163"/>
    <mergeCell ref="I163:O163"/>
    <mergeCell ref="B165:D165"/>
    <mergeCell ref="G165:H165"/>
    <mergeCell ref="I165:M165"/>
    <mergeCell ref="I167:O168"/>
    <mergeCell ref="A188:O188"/>
    <mergeCell ref="A109:O109"/>
    <mergeCell ref="A110:O111"/>
    <mergeCell ref="I180:L180"/>
    <mergeCell ref="B179:D179"/>
    <mergeCell ref="B180:D180"/>
    <mergeCell ref="I181:L181"/>
    <mergeCell ref="I182:L182"/>
    <mergeCell ref="I183:L183"/>
    <mergeCell ref="I176:M176"/>
    <mergeCell ref="M177:M178"/>
  </mergeCells>
  <phoneticPr fontId="26" type="noConversion"/>
  <dataValidations count="31">
    <dataValidation type="list" showInputMessage="1" showErrorMessage="1" sqref="J114:J160 J25:J35 J57:J107">
      <formula1>INDIRECT(I25)</formula1>
    </dataValidation>
    <dataValidation type="list" showInputMessage="1" showErrorMessage="1" sqref="I114:I160 I48:I107 I20:I35">
      <formula1>DEPARTAMENTO</formula1>
    </dataValidation>
    <dataValidation type="list" showInputMessage="1" showErrorMessage="1" sqref="J56">
      <formula1>INDIRECT(DptoSel9)</formula1>
    </dataValidation>
    <dataValidation type="list" showInputMessage="1" showErrorMessage="1" sqref="J55">
      <formula1>INDIRECT(DptoSel8)</formula1>
    </dataValidation>
    <dataValidation type="list" showInputMessage="1" showErrorMessage="1" sqref="J54">
      <formula1>INDIRECT(DptoSel7)</formula1>
    </dataValidation>
    <dataValidation type="list" showInputMessage="1" showErrorMessage="1" sqref="J53">
      <formula1>INDIRECT(DptoSel6)</formula1>
    </dataValidation>
    <dataValidation type="list" showInputMessage="1" showErrorMessage="1" sqref="J52">
      <formula1>INDIRECT(DptoSel5)</formula1>
    </dataValidation>
    <dataValidation type="list" showInputMessage="1" showErrorMessage="1" sqref="J51">
      <formula1>INDIRECT(DptoSel4)</formula1>
    </dataValidation>
    <dataValidation type="list" showInputMessage="1" showErrorMessage="1" sqref="J50">
      <formula1>INDIRECT(DptoSel3)</formula1>
    </dataValidation>
    <dataValidation type="list" showInputMessage="1" showErrorMessage="1" sqref="J49">
      <formula1>INDIRECT(DptoSel2)</formula1>
    </dataValidation>
    <dataValidation type="list" showInputMessage="1" showErrorMessage="1" sqref="J48">
      <formula1>INDIRECT(DptoSel1)</formula1>
    </dataValidation>
    <dataValidation showInputMessage="1" showErrorMessage="1" sqref="B38 B21:B35 C114:C160 J15 O114:O160"/>
    <dataValidation type="list" showInputMessage="1" showErrorMessage="1" sqref="J20">
      <formula1>INDIRECT(DEPeseldt1)</formula1>
    </dataValidation>
    <dataValidation type="list" showInputMessage="1" showErrorMessage="1" sqref="J21">
      <formula1>INDIRECT(DEPeseldt2)</formula1>
    </dataValidation>
    <dataValidation type="list" showInputMessage="1" showErrorMessage="1" sqref="J22">
      <formula1>INDIRECT(DEPeseldt3)</formula1>
    </dataValidation>
    <dataValidation type="list" showInputMessage="1" showErrorMessage="1" sqref="J23">
      <formula1>INDIRECT(DEPeseldt4)</formula1>
    </dataValidation>
    <dataValidation type="list" showInputMessage="1" showErrorMessage="1" sqref="J24">
      <formula1>INDIRECT(DEPeseldt5)</formula1>
    </dataValidation>
    <dataValidation type="whole" allowBlank="1" showInputMessage="1" showErrorMessage="1" sqref="K114:K160">
      <formula1>0</formula1>
      <formula2>9999999999999</formula2>
    </dataValidation>
    <dataValidation type="whole" allowBlank="1" showInputMessage="1" showErrorMessage="1" sqref="K48:K107">
      <formula1>0</formula1>
      <formula2>99999999999999900</formula2>
    </dataValidation>
    <dataValidation type="list" showInputMessage="1" showErrorMessage="1" sqref="G167">
      <formula1>SinoA</formula1>
    </dataValidation>
    <dataValidation type="whole" showInputMessage="1" showErrorMessage="1" sqref="B20">
      <formula1>100000000</formula1>
      <formula2>999999999</formula2>
    </dataValidation>
    <dataValidation type="whole" allowBlank="1" showInputMessage="1" showErrorMessage="1" sqref="K20">
      <formula1>0</formula1>
      <formula2>99999999999</formula2>
    </dataValidation>
    <dataValidation type="whole" allowBlank="1" showInputMessage="1" showErrorMessage="1" sqref="K21:K35">
      <formula1>0</formula1>
      <formula2>9999999999</formula2>
    </dataValidation>
    <dataValidation type="date" allowBlank="1" showInputMessage="1" showErrorMessage="1" sqref="L20:M35">
      <formula1>32874</formula1>
      <formula2>54789</formula2>
    </dataValidation>
    <dataValidation type="date" allowBlank="1" showInputMessage="1" showErrorMessage="1" sqref="E48:E107">
      <formula1>1</formula1>
      <formula2>54789</formula2>
    </dataValidation>
    <dataValidation type="date" allowBlank="1" showInputMessage="1" showErrorMessage="1" sqref="F48:F107 E114:F160 K193 C193">
      <formula1>1</formula1>
      <formula2>401769</formula2>
    </dataValidation>
    <dataValidation type="decimal" allowBlank="1" showInputMessage="1" showErrorMessage="1" sqref="N114:N160">
      <formula1>0</formula1>
      <formula2>100</formula2>
    </dataValidation>
    <dataValidation type="textLength" allowBlank="1" showInputMessage="1" showErrorMessage="1" sqref="H193">
      <formula1>3</formula1>
      <formula2>100</formula2>
    </dataValidation>
    <dataValidation type="whole" allowBlank="1" showInputMessage="1" showErrorMessage="1" sqref="E193">
      <formula1>1</formula1>
      <formula2>1000000</formula2>
    </dataValidation>
    <dataValidation type="textLength" showInputMessage="1" showErrorMessage="1" errorTitle="Error" error="Debe tener un máximo de 20 caracteres" sqref="C15">
      <formula1>0</formula1>
      <formula2>25</formula2>
    </dataValidation>
    <dataValidation type="decimal" allowBlank="1" showInputMessage="1" showErrorMessage="1" sqref="M179 S180:S183">
      <formula1>0.02</formula1>
      <formula2>0.05</formula2>
    </dataValidation>
  </dataValidations>
  <printOptions horizontalCentered="1"/>
  <pageMargins left="3.937007874015748E-2" right="3.937007874015748E-2" top="0.35433070866141736" bottom="0.35433070866141736" header="0.31496062992125984" footer="0.31496062992125984"/>
  <pageSetup scale="28" orientation="landscape" r:id="rId1"/>
  <rowBreaks count="2" manualBreakCount="2">
    <brk id="107" max="16383" man="1"/>
    <brk id="186" max="14" man="1"/>
  </rowBreaks>
  <colBreaks count="1" manualBreakCount="1">
    <brk id="15" max="1048575" man="1"/>
  </colBreaks>
  <ignoredErrors>
    <ignoredError sqref="B106:B107 D123:D160 M122:M160 G114:G121 L106:L107 G122:J160 L83:L90 G48:G90 B83:B90" listDataValidation="1"/>
  </ignoredErrors>
  <drawing r:id="rId2"/>
  <tableParts count="3">
    <tablePart r:id="rId4"/>
    <tablePart r:id="rId5"/>
    <tablePart r:id="rId6"/>
  </tableParts>
  <extLst>
    <ext xmlns:x14="http://schemas.microsoft.com/office/spreadsheetml/2009/9/main" uri="{CCE6A557-97BC-4b89-ADB6-D9C93CAAB3DF}">
      <x14:dataValidations xmlns:xm="http://schemas.microsoft.com/office/excel/2006/main" count="4">
        <x14:dataValidation type="list" showInputMessage="1" showErrorMessage="1">
          <x14:formula1>
            <xm:f>Listas!$D$3:$D$5</xm:f>
          </x14:formula1>
          <xm:sqref>N48:N107</xm:sqref>
        </x14:dataValidation>
        <x14:dataValidation type="list" showInputMessage="1" showErrorMessage="1">
          <x14:formula1>
            <xm:f>Listas!$A$2:$A$4</xm:f>
          </x14:formula1>
          <xm:sqref>C48:C107</xm:sqref>
        </x14:dataValidation>
        <x14:dataValidation type="list" showInputMessage="1" showErrorMessage="1">
          <x14:formula1>
            <xm:f>Listas!$F$2:$F$34</xm:f>
          </x14:formula1>
          <xm:sqref>H15</xm:sqref>
        </x14:dataValidation>
        <x14:dataValidation type="list" showInputMessage="1" showErrorMessage="1">
          <x14:formula1>
            <xm:f>Listas!$B$2:$B$3</xm:f>
          </x14:formula1>
          <xm:sqref>D167 L48:L107 M114:M160 N165 O48:O107</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rgb="FF92D050"/>
  </sheetPr>
  <dimension ref="A1:G34"/>
  <sheetViews>
    <sheetView workbookViewId="0">
      <selection activeCell="H9" sqref="H9"/>
    </sheetView>
  </sheetViews>
  <sheetFormatPr baseColWidth="10" defaultColWidth="10.85546875" defaultRowHeight="15" x14ac:dyDescent="0.25"/>
  <cols>
    <col min="6" max="6" width="21.28515625" customWidth="1"/>
  </cols>
  <sheetData>
    <row r="1" spans="1:7" x14ac:dyDescent="0.25">
      <c r="A1" t="s">
        <v>30</v>
      </c>
      <c r="B1" t="s">
        <v>1159</v>
      </c>
      <c r="C1" t="s">
        <v>1163</v>
      </c>
      <c r="D1" t="s">
        <v>1149</v>
      </c>
      <c r="E1" t="s">
        <v>2625</v>
      </c>
      <c r="F1" t="s">
        <v>34</v>
      </c>
      <c r="G1" t="s">
        <v>2650</v>
      </c>
    </row>
    <row r="2" spans="1:7" x14ac:dyDescent="0.25">
      <c r="A2" t="s">
        <v>31</v>
      </c>
      <c r="B2" t="s">
        <v>26</v>
      </c>
      <c r="C2">
        <v>93142008</v>
      </c>
      <c r="D2" t="s">
        <v>1150</v>
      </c>
      <c r="E2" t="s">
        <v>2626</v>
      </c>
      <c r="F2" t="s">
        <v>1109</v>
      </c>
      <c r="G2" t="s">
        <v>26</v>
      </c>
    </row>
    <row r="3" spans="1:7" x14ac:dyDescent="0.25">
      <c r="A3" t="s">
        <v>32</v>
      </c>
      <c r="B3" t="s">
        <v>1148</v>
      </c>
      <c r="C3">
        <v>93141500</v>
      </c>
      <c r="D3" t="s">
        <v>1151</v>
      </c>
      <c r="E3" t="s">
        <v>2632</v>
      </c>
      <c r="F3" t="s">
        <v>36</v>
      </c>
      <c r="G3" t="s">
        <v>1148</v>
      </c>
    </row>
    <row r="4" spans="1:7" x14ac:dyDescent="0.25">
      <c r="A4" t="s">
        <v>33</v>
      </c>
      <c r="C4">
        <v>93141600</v>
      </c>
      <c r="D4" t="s">
        <v>27</v>
      </c>
      <c r="F4" t="s">
        <v>1070</v>
      </c>
      <c r="G4" t="s">
        <v>2651</v>
      </c>
    </row>
    <row r="5" spans="1:7" x14ac:dyDescent="0.25">
      <c r="C5">
        <v>86121501</v>
      </c>
      <c r="D5" t="s">
        <v>2634</v>
      </c>
      <c r="F5" t="s">
        <v>163</v>
      </c>
    </row>
    <row r="6" spans="1:7" x14ac:dyDescent="0.25">
      <c r="F6" t="s">
        <v>187</v>
      </c>
    </row>
    <row r="7" spans="1:7" x14ac:dyDescent="0.25">
      <c r="F7" t="s">
        <v>208</v>
      </c>
    </row>
    <row r="8" spans="1:7" x14ac:dyDescent="0.25">
      <c r="F8" t="s">
        <v>255</v>
      </c>
    </row>
    <row r="9" spans="1:7" x14ac:dyDescent="0.25">
      <c r="F9" t="s">
        <v>64</v>
      </c>
    </row>
    <row r="10" spans="1:7" x14ac:dyDescent="0.25">
      <c r="F10" t="s">
        <v>404</v>
      </c>
    </row>
    <row r="11" spans="1:7" x14ac:dyDescent="0.25">
      <c r="F11" t="s">
        <v>1078</v>
      </c>
    </row>
    <row r="12" spans="1:7" x14ac:dyDescent="0.25">
      <c r="F12" t="s">
        <v>421</v>
      </c>
    </row>
    <row r="13" spans="1:7" x14ac:dyDescent="0.25">
      <c r="F13" t="s">
        <v>459</v>
      </c>
    </row>
    <row r="14" spans="1:7" x14ac:dyDescent="0.25">
      <c r="F14" t="s">
        <v>628</v>
      </c>
    </row>
    <row r="15" spans="1:7" x14ac:dyDescent="0.25">
      <c r="F15" t="s">
        <v>220</v>
      </c>
    </row>
    <row r="16" spans="1:7" x14ac:dyDescent="0.25">
      <c r="F16" t="s">
        <v>516</v>
      </c>
    </row>
    <row r="17" spans="6:6" x14ac:dyDescent="0.25">
      <c r="F17" t="s">
        <v>1120</v>
      </c>
    </row>
    <row r="18" spans="6:6" x14ac:dyDescent="0.25">
      <c r="F18" t="s">
        <v>1130</v>
      </c>
    </row>
    <row r="19" spans="6:6" x14ac:dyDescent="0.25">
      <c r="F19" t="s">
        <v>660</v>
      </c>
    </row>
    <row r="20" spans="6:6" x14ac:dyDescent="0.25">
      <c r="F20" t="s">
        <v>696</v>
      </c>
    </row>
    <row r="21" spans="6:6" x14ac:dyDescent="0.25">
      <c r="F21" t="s">
        <v>711</v>
      </c>
    </row>
    <row r="22" spans="6:6" x14ac:dyDescent="0.25">
      <c r="F22" t="s">
        <v>741</v>
      </c>
    </row>
    <row r="23" spans="6:6" x14ac:dyDescent="0.25">
      <c r="F23" t="s">
        <v>110</v>
      </c>
    </row>
    <row r="24" spans="6:6" x14ac:dyDescent="0.25">
      <c r="F24" t="s">
        <v>822</v>
      </c>
    </row>
    <row r="25" spans="6:6" x14ac:dyDescent="0.25">
      <c r="F25" t="s">
        <v>1097</v>
      </c>
    </row>
    <row r="26" spans="6:6" x14ac:dyDescent="0.25">
      <c r="F26" t="s">
        <v>862</v>
      </c>
    </row>
    <row r="27" spans="6:6" x14ac:dyDescent="0.25">
      <c r="F27" t="s">
        <v>396</v>
      </c>
    </row>
    <row r="28" spans="6:6" x14ac:dyDescent="0.25">
      <c r="F28" t="s">
        <v>945</v>
      </c>
    </row>
    <row r="29" spans="6:6" x14ac:dyDescent="0.25">
      <c r="F29" t="s">
        <v>887</v>
      </c>
    </row>
    <row r="30" spans="6:6" x14ac:dyDescent="0.25">
      <c r="F30" t="s">
        <v>453</v>
      </c>
    </row>
    <row r="31" spans="6:6" x14ac:dyDescent="0.25">
      <c r="F31" t="s">
        <v>986</v>
      </c>
    </row>
    <row r="32" spans="6:6" x14ac:dyDescent="0.25">
      <c r="F32" t="s">
        <v>1033</v>
      </c>
    </row>
    <row r="33" spans="6:6" x14ac:dyDescent="0.25">
      <c r="F33" t="s">
        <v>1134</v>
      </c>
    </row>
    <row r="34" spans="6:6" x14ac:dyDescent="0.25">
      <c r="F34" t="s">
        <v>1142</v>
      </c>
    </row>
  </sheetData>
  <sheetProtection algorithmName="SHA-512" hashValue="qFxhxYLvqxaN+4qC5EvwvBCnOiKnUjn90dgNQZH1LBJmDY9/DWRBuTRmi6teUS0wW4AD77uDRczPUbJKPcs3Mg==" saltValue="muAHXnnOgdx66kYK0nqpOg==" spinCount="100000" sheet="1" objects="1" scenarios="1"/>
  <sortState ref="F2:F35">
    <sortCondition ref="F2:F35"/>
  </sortState>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2"/>
  <sheetViews>
    <sheetView workbookViewId="0">
      <selection activeCell="B1" sqref="B1"/>
    </sheetView>
  </sheetViews>
  <sheetFormatPr baseColWidth="10" defaultColWidth="8.85546875" defaultRowHeight="15" x14ac:dyDescent="0.25"/>
  <cols>
    <col min="1" max="1" width="23.42578125" bestFit="1" customWidth="1"/>
  </cols>
  <sheetData>
    <row r="1" spans="1:2" x14ac:dyDescent="0.25">
      <c r="A1" t="s">
        <v>2666</v>
      </c>
      <c r="B1" t="s">
        <v>2667</v>
      </c>
    </row>
    <row r="2" spans="1:2" x14ac:dyDescent="0.25">
      <c r="A2" t="s">
        <v>2665</v>
      </c>
      <c r="B2" t="s">
        <v>31</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dimension ref="A1:AI127"/>
  <sheetViews>
    <sheetView workbookViewId="0">
      <selection activeCell="S38" sqref="S38"/>
    </sheetView>
  </sheetViews>
  <sheetFormatPr baseColWidth="10" defaultColWidth="10.85546875" defaultRowHeight="15" x14ac:dyDescent="0.25"/>
  <cols>
    <col min="1" max="1" width="21.28515625" bestFit="1" customWidth="1"/>
    <col min="2" max="35" width="7.42578125" customWidth="1"/>
  </cols>
  <sheetData>
    <row r="1" spans="1:35" x14ac:dyDescent="0.25">
      <c r="A1" t="s">
        <v>1152</v>
      </c>
      <c r="B1" t="s">
        <v>35</v>
      </c>
      <c r="C1" t="s">
        <v>1109</v>
      </c>
      <c r="D1" t="s">
        <v>36</v>
      </c>
      <c r="E1" t="s">
        <v>1070</v>
      </c>
      <c r="F1" t="s">
        <v>163</v>
      </c>
      <c r="G1" t="s">
        <v>1156</v>
      </c>
      <c r="H1" t="s">
        <v>208</v>
      </c>
      <c r="I1" t="s">
        <v>255</v>
      </c>
      <c r="J1" t="s">
        <v>64</v>
      </c>
      <c r="K1" t="s">
        <v>404</v>
      </c>
      <c r="L1" t="s">
        <v>1078</v>
      </c>
      <c r="M1" t="s">
        <v>421</v>
      </c>
      <c r="N1" t="s">
        <v>459</v>
      </c>
      <c r="O1" t="s">
        <v>628</v>
      </c>
      <c r="P1" t="s">
        <v>220</v>
      </c>
      <c r="Q1" t="s">
        <v>516</v>
      </c>
      <c r="R1" t="s">
        <v>1120</v>
      </c>
      <c r="S1" t="s">
        <v>1130</v>
      </c>
      <c r="T1" t="s">
        <v>660</v>
      </c>
      <c r="U1" t="s">
        <v>1154</v>
      </c>
      <c r="V1" t="s">
        <v>711</v>
      </c>
      <c r="W1" t="s">
        <v>741</v>
      </c>
      <c r="X1" t="s">
        <v>110</v>
      </c>
      <c r="Y1" t="s">
        <v>1157</v>
      </c>
      <c r="Z1" t="s">
        <v>1097</v>
      </c>
      <c r="AA1" t="s">
        <v>862</v>
      </c>
      <c r="AB1" t="s">
        <v>396</v>
      </c>
      <c r="AC1" t="s">
        <v>1158</v>
      </c>
      <c r="AD1" t="s">
        <v>887</v>
      </c>
      <c r="AE1" t="s">
        <v>453</v>
      </c>
      <c r="AF1" t="s">
        <v>986</v>
      </c>
      <c r="AG1" t="s">
        <v>1155</v>
      </c>
      <c r="AH1" t="s">
        <v>1134</v>
      </c>
      <c r="AI1" t="s">
        <v>1142</v>
      </c>
    </row>
    <row r="2" spans="1:35" ht="45" x14ac:dyDescent="0.25">
      <c r="B2" s="3" t="s">
        <v>35</v>
      </c>
      <c r="C2" s="3" t="s">
        <v>1110</v>
      </c>
      <c r="D2" s="3" t="s">
        <v>37</v>
      </c>
      <c r="E2" s="3" t="s">
        <v>1071</v>
      </c>
      <c r="F2" s="3" t="s">
        <v>164</v>
      </c>
      <c r="G2" s="3" t="s">
        <v>1153</v>
      </c>
      <c r="H2" s="3" t="s">
        <v>209</v>
      </c>
      <c r="I2" s="3" t="s">
        <v>256</v>
      </c>
      <c r="J2" s="3" t="s">
        <v>376</v>
      </c>
      <c r="K2" s="3" t="s">
        <v>405</v>
      </c>
      <c r="L2" s="3" t="s">
        <v>1079</v>
      </c>
      <c r="M2" s="3" t="s">
        <v>422</v>
      </c>
      <c r="N2" s="3" t="s">
        <v>460</v>
      </c>
      <c r="O2" s="3" t="s">
        <v>629</v>
      </c>
      <c r="P2" s="3" t="s">
        <v>486</v>
      </c>
      <c r="Q2" s="3" t="s">
        <v>517</v>
      </c>
      <c r="R2" s="3" t="s">
        <v>1121</v>
      </c>
      <c r="S2" s="3" t="s">
        <v>1131</v>
      </c>
      <c r="T2" s="3" t="s">
        <v>661</v>
      </c>
      <c r="U2" s="3" t="s">
        <v>697</v>
      </c>
      <c r="V2" s="3" t="s">
        <v>712</v>
      </c>
      <c r="W2" s="3" t="s">
        <v>742</v>
      </c>
      <c r="X2" s="3" t="s">
        <v>768</v>
      </c>
      <c r="Y2" s="3" t="s">
        <v>823</v>
      </c>
      <c r="Z2" s="3" t="s">
        <v>1098</v>
      </c>
      <c r="AA2" s="3" t="s">
        <v>863</v>
      </c>
      <c r="AB2" s="3" t="s">
        <v>873</v>
      </c>
      <c r="AC2" s="3" t="s">
        <v>1108</v>
      </c>
      <c r="AD2" s="3" t="s">
        <v>888</v>
      </c>
      <c r="AE2" s="3" t="s">
        <v>962</v>
      </c>
      <c r="AF2" s="3" t="s">
        <v>987</v>
      </c>
      <c r="AG2" s="3" t="s">
        <v>1034</v>
      </c>
      <c r="AH2" s="3" t="s">
        <v>1135</v>
      </c>
      <c r="AI2" s="3" t="s">
        <v>1143</v>
      </c>
    </row>
    <row r="3" spans="1:35" ht="27" x14ac:dyDescent="0.25">
      <c r="A3" t="s">
        <v>1109</v>
      </c>
      <c r="C3" s="3" t="s">
        <v>1112</v>
      </c>
      <c r="D3" s="3" t="s">
        <v>39</v>
      </c>
      <c r="E3" s="3" t="s">
        <v>1070</v>
      </c>
      <c r="F3" s="3" t="s">
        <v>166</v>
      </c>
      <c r="G3" s="2" t="s">
        <v>203</v>
      </c>
      <c r="H3" s="3" t="s">
        <v>211</v>
      </c>
      <c r="I3" s="3" t="s">
        <v>258</v>
      </c>
      <c r="J3" s="3" t="s">
        <v>378</v>
      </c>
      <c r="K3" s="3" t="s">
        <v>407</v>
      </c>
      <c r="L3" s="3" t="s">
        <v>1081</v>
      </c>
      <c r="M3" s="3" t="s">
        <v>424</v>
      </c>
      <c r="N3" s="3" t="s">
        <v>462</v>
      </c>
      <c r="O3" s="3" t="s">
        <v>631</v>
      </c>
      <c r="P3" s="3" t="s">
        <v>488</v>
      </c>
      <c r="Q3" s="3" t="s">
        <v>518</v>
      </c>
      <c r="R3" s="3" t="s">
        <v>1123</v>
      </c>
      <c r="S3" s="3" t="s">
        <v>217</v>
      </c>
      <c r="T3" s="3" t="s">
        <v>663</v>
      </c>
      <c r="U3" s="3" t="s">
        <v>407</v>
      </c>
      <c r="V3" s="3" t="s">
        <v>714</v>
      </c>
      <c r="W3" s="3" t="s">
        <v>744</v>
      </c>
      <c r="X3" s="3" t="s">
        <v>519</v>
      </c>
      <c r="Y3" s="3" t="s">
        <v>825</v>
      </c>
      <c r="Z3" s="3" t="s">
        <v>775</v>
      </c>
      <c r="AA3" s="3" t="s">
        <v>53</v>
      </c>
      <c r="AB3" s="3" t="s">
        <v>875</v>
      </c>
      <c r="AC3" s="3" t="s">
        <v>807</v>
      </c>
      <c r="AD3" s="3" t="s">
        <v>890</v>
      </c>
      <c r="AE3" s="3" t="s">
        <v>265</v>
      </c>
      <c r="AF3" s="3" t="s">
        <v>989</v>
      </c>
      <c r="AG3" s="3" t="s">
        <v>1036</v>
      </c>
      <c r="AH3" s="3" t="s">
        <v>1137</v>
      </c>
      <c r="AI3" s="3" t="s">
        <v>1147</v>
      </c>
    </row>
    <row r="4" spans="1:35" ht="36" x14ac:dyDescent="0.25">
      <c r="A4" t="s">
        <v>36</v>
      </c>
      <c r="C4" s="3" t="s">
        <v>1113</v>
      </c>
      <c r="D4" s="3" t="s">
        <v>40</v>
      </c>
      <c r="E4" s="3" t="s">
        <v>1072</v>
      </c>
      <c r="F4" s="3" t="s">
        <v>165</v>
      </c>
      <c r="G4" s="2" t="s">
        <v>200</v>
      </c>
      <c r="H4" s="3" t="s">
        <v>212</v>
      </c>
      <c r="I4" s="3" t="s">
        <v>259</v>
      </c>
      <c r="J4" s="3" t="s">
        <v>379</v>
      </c>
      <c r="K4" s="3" t="s">
        <v>408</v>
      </c>
      <c r="L4" s="3" t="s">
        <v>1082</v>
      </c>
      <c r="M4" s="3" t="s">
        <v>52</v>
      </c>
      <c r="N4" s="3" t="s">
        <v>463</v>
      </c>
      <c r="O4" s="3" t="s">
        <v>632</v>
      </c>
      <c r="P4" s="3" t="s">
        <v>265</v>
      </c>
      <c r="Q4" s="3" t="s">
        <v>519</v>
      </c>
      <c r="R4" s="3" t="s">
        <v>1127</v>
      </c>
      <c r="S4" s="3" t="s">
        <v>1133</v>
      </c>
      <c r="T4" s="3" t="s">
        <v>664</v>
      </c>
      <c r="U4" s="3" t="s">
        <v>699</v>
      </c>
      <c r="V4" s="3" t="s">
        <v>715</v>
      </c>
      <c r="W4" s="3" t="s">
        <v>745</v>
      </c>
      <c r="X4" s="3" t="s">
        <v>770</v>
      </c>
      <c r="Y4" s="3" t="s">
        <v>826</v>
      </c>
      <c r="Z4" s="3" t="s">
        <v>1099</v>
      </c>
      <c r="AA4" s="3" t="s">
        <v>265</v>
      </c>
      <c r="AB4" s="3" t="s">
        <v>425</v>
      </c>
      <c r="AC4" s="3" t="s">
        <v>945</v>
      </c>
      <c r="AD4" s="3" t="s">
        <v>407</v>
      </c>
      <c r="AE4" s="3" t="s">
        <v>964</v>
      </c>
      <c r="AF4" s="3" t="s">
        <v>990</v>
      </c>
      <c r="AG4" s="3" t="s">
        <v>1037</v>
      </c>
      <c r="AH4" s="3" t="s">
        <v>1136</v>
      </c>
      <c r="AI4" s="3" t="s">
        <v>1145</v>
      </c>
    </row>
    <row r="5" spans="1:35" ht="27" x14ac:dyDescent="0.25">
      <c r="A5" t="s">
        <v>1070</v>
      </c>
      <c r="C5" s="3" t="s">
        <v>1114</v>
      </c>
      <c r="D5" s="3" t="s">
        <v>41</v>
      </c>
      <c r="E5" s="3" t="s">
        <v>1073</v>
      </c>
      <c r="F5" s="3" t="s">
        <v>167</v>
      </c>
      <c r="G5" s="2" t="s">
        <v>188</v>
      </c>
      <c r="H5" s="3" t="s">
        <v>213</v>
      </c>
      <c r="I5" s="3" t="s">
        <v>260</v>
      </c>
      <c r="J5" s="3" t="s">
        <v>380</v>
      </c>
      <c r="K5" s="3" t="s">
        <v>409</v>
      </c>
      <c r="L5" s="3" t="s">
        <v>1083</v>
      </c>
      <c r="M5" s="3" t="s">
        <v>425</v>
      </c>
      <c r="N5" s="3" t="s">
        <v>464</v>
      </c>
      <c r="O5" s="3" t="s">
        <v>633</v>
      </c>
      <c r="P5" s="3" t="s">
        <v>489</v>
      </c>
      <c r="Q5" s="3" t="s">
        <v>520</v>
      </c>
      <c r="R5" s="3" t="s">
        <v>1122</v>
      </c>
      <c r="S5" s="3" t="s">
        <v>306</v>
      </c>
      <c r="T5" s="3" t="s">
        <v>665</v>
      </c>
      <c r="U5" s="3" t="s">
        <v>700</v>
      </c>
      <c r="V5" s="3" t="s">
        <v>716</v>
      </c>
      <c r="W5" s="3" t="s">
        <v>746</v>
      </c>
      <c r="X5" s="3" t="s">
        <v>771</v>
      </c>
      <c r="Y5" s="3" t="s">
        <v>827</v>
      </c>
      <c r="Z5" s="3" t="s">
        <v>1100</v>
      </c>
      <c r="AA5" s="3" t="s">
        <v>864</v>
      </c>
      <c r="AB5" s="3" t="s">
        <v>876</v>
      </c>
      <c r="AD5" s="3" t="s">
        <v>891</v>
      </c>
      <c r="AE5" s="3" t="s">
        <v>968</v>
      </c>
      <c r="AF5" s="3" t="s">
        <v>991</v>
      </c>
      <c r="AG5" s="3" t="s">
        <v>1038</v>
      </c>
      <c r="AH5" s="3" t="s">
        <v>1138</v>
      </c>
      <c r="AI5" s="3" t="s">
        <v>1144</v>
      </c>
    </row>
    <row r="6" spans="1:35" ht="36" x14ac:dyDescent="0.25">
      <c r="A6" t="s">
        <v>163</v>
      </c>
      <c r="C6" s="3" t="s">
        <v>301</v>
      </c>
      <c r="D6" s="3" t="s">
        <v>42</v>
      </c>
      <c r="E6" s="3" t="s">
        <v>1074</v>
      </c>
      <c r="F6" s="3" t="s">
        <v>168</v>
      </c>
      <c r="G6" s="2" t="s">
        <v>195</v>
      </c>
      <c r="H6" s="3" t="s">
        <v>214</v>
      </c>
      <c r="I6" s="3" t="s">
        <v>261</v>
      </c>
      <c r="J6" s="3" t="s">
        <v>381</v>
      </c>
      <c r="K6" s="3" t="s">
        <v>410</v>
      </c>
      <c r="L6" s="3" t="s">
        <v>1084</v>
      </c>
      <c r="M6" s="3" t="s">
        <v>208</v>
      </c>
      <c r="N6" s="3" t="s">
        <v>465</v>
      </c>
      <c r="O6" s="3" t="s">
        <v>634</v>
      </c>
      <c r="P6" s="3" t="s">
        <v>490</v>
      </c>
      <c r="Q6" s="3" t="s">
        <v>521</v>
      </c>
      <c r="R6" s="3" t="s">
        <v>1126</v>
      </c>
      <c r="S6" s="3" t="s">
        <v>1132</v>
      </c>
      <c r="T6" s="3" t="s">
        <v>666</v>
      </c>
      <c r="U6" s="3" t="s">
        <v>701</v>
      </c>
      <c r="V6" s="3" t="s">
        <v>717</v>
      </c>
      <c r="W6" s="3" t="s">
        <v>747</v>
      </c>
      <c r="X6" s="3" t="s">
        <v>772</v>
      </c>
      <c r="Y6" s="3" t="s">
        <v>828</v>
      </c>
      <c r="Z6" s="3" t="s">
        <v>1101</v>
      </c>
      <c r="AA6" s="3" t="s">
        <v>865</v>
      </c>
      <c r="AB6" s="3" t="s">
        <v>877</v>
      </c>
      <c r="AD6" s="3" t="s">
        <v>54</v>
      </c>
      <c r="AE6" s="3" t="s">
        <v>965</v>
      </c>
      <c r="AF6" s="3" t="s">
        <v>992</v>
      </c>
      <c r="AG6" s="3" t="s">
        <v>52</v>
      </c>
      <c r="AH6" s="3" t="s">
        <v>1140</v>
      </c>
      <c r="AI6" s="3" t="s">
        <v>1146</v>
      </c>
    </row>
    <row r="7" spans="1:35" ht="27" x14ac:dyDescent="0.25">
      <c r="A7" t="s">
        <v>1156</v>
      </c>
      <c r="C7" s="3" t="s">
        <v>1111</v>
      </c>
      <c r="D7" s="3" t="s">
        <v>43</v>
      </c>
      <c r="E7" s="3" t="s">
        <v>1075</v>
      </c>
      <c r="F7" s="3" t="s">
        <v>169</v>
      </c>
      <c r="G7" s="2" t="s">
        <v>190</v>
      </c>
      <c r="H7" s="3" t="s">
        <v>215</v>
      </c>
      <c r="I7" s="3" t="s">
        <v>262</v>
      </c>
      <c r="J7" s="3" t="s">
        <v>382</v>
      </c>
      <c r="K7" s="3" t="s">
        <v>411</v>
      </c>
      <c r="L7" s="3" t="s">
        <v>1085</v>
      </c>
      <c r="M7" s="3" t="s">
        <v>426</v>
      </c>
      <c r="N7" s="3" t="s">
        <v>466</v>
      </c>
      <c r="O7" s="3" t="s">
        <v>635</v>
      </c>
      <c r="P7" s="3" t="s">
        <v>491</v>
      </c>
      <c r="Q7" s="3" t="s">
        <v>587</v>
      </c>
      <c r="R7" s="3" t="s">
        <v>1124</v>
      </c>
      <c r="T7" s="3" t="s">
        <v>667</v>
      </c>
      <c r="U7" s="3" t="s">
        <v>702</v>
      </c>
      <c r="V7" s="3" t="s">
        <v>718</v>
      </c>
      <c r="W7" s="3" t="s">
        <v>748</v>
      </c>
      <c r="X7" s="3" t="s">
        <v>773</v>
      </c>
      <c r="Y7" s="3" t="s">
        <v>830</v>
      </c>
      <c r="Z7" s="3" t="s">
        <v>1102</v>
      </c>
      <c r="AA7" s="3" t="s">
        <v>220</v>
      </c>
      <c r="AB7" s="3" t="s">
        <v>878</v>
      </c>
      <c r="AD7" s="3" t="s">
        <v>892</v>
      </c>
      <c r="AE7" s="3" t="s">
        <v>966</v>
      </c>
      <c r="AF7" s="3" t="s">
        <v>993</v>
      </c>
      <c r="AG7" s="3" t="s">
        <v>208</v>
      </c>
      <c r="AH7" s="3" t="s">
        <v>1139</v>
      </c>
    </row>
    <row r="8" spans="1:35" ht="27" x14ac:dyDescent="0.25">
      <c r="A8" t="s">
        <v>208</v>
      </c>
      <c r="C8" s="3" t="s">
        <v>1115</v>
      </c>
      <c r="D8" s="3" t="s">
        <v>44</v>
      </c>
      <c r="E8" s="3" t="s">
        <v>1076</v>
      </c>
      <c r="F8" s="3" t="s">
        <v>170</v>
      </c>
      <c r="G8" s="2" t="s">
        <v>59</v>
      </c>
      <c r="H8" s="3" t="s">
        <v>216</v>
      </c>
      <c r="I8" s="3" t="s">
        <v>263</v>
      </c>
      <c r="J8" s="3" t="s">
        <v>383</v>
      </c>
      <c r="K8" s="3" t="s">
        <v>412</v>
      </c>
      <c r="L8" s="3" t="s">
        <v>1086</v>
      </c>
      <c r="M8" s="3" t="s">
        <v>427</v>
      </c>
      <c r="N8" s="3" t="s">
        <v>467</v>
      </c>
      <c r="O8" s="3" t="s">
        <v>636</v>
      </c>
      <c r="P8" s="3" t="s">
        <v>493</v>
      </c>
      <c r="Q8" s="3" t="s">
        <v>522</v>
      </c>
      <c r="R8" s="3" t="s">
        <v>1129</v>
      </c>
      <c r="T8" s="3" t="s">
        <v>668</v>
      </c>
      <c r="U8" s="3" t="s">
        <v>703</v>
      </c>
      <c r="V8" s="3" t="s">
        <v>719</v>
      </c>
      <c r="W8" s="3" t="s">
        <v>749</v>
      </c>
      <c r="X8" s="3" t="s">
        <v>261</v>
      </c>
      <c r="Y8" s="3" t="s">
        <v>829</v>
      </c>
      <c r="Z8" s="3" t="s">
        <v>1103</v>
      </c>
      <c r="AA8" s="3" t="s">
        <v>866</v>
      </c>
      <c r="AB8" s="3" t="s">
        <v>879</v>
      </c>
      <c r="AD8" s="3" t="s">
        <v>893</v>
      </c>
      <c r="AE8" s="3" t="s">
        <v>967</v>
      </c>
      <c r="AF8" s="3" t="s">
        <v>994</v>
      </c>
      <c r="AG8" s="3" t="s">
        <v>1039</v>
      </c>
      <c r="AH8" s="3" t="s">
        <v>1141</v>
      </c>
    </row>
    <row r="9" spans="1:35" ht="27" x14ac:dyDescent="0.25">
      <c r="A9" t="s">
        <v>255</v>
      </c>
      <c r="C9" s="3" t="s">
        <v>1116</v>
      </c>
      <c r="D9" s="3" t="s">
        <v>45</v>
      </c>
      <c r="E9" s="3" t="s">
        <v>1077</v>
      </c>
      <c r="F9" s="3" t="s">
        <v>171</v>
      </c>
      <c r="G9" s="2" t="s">
        <v>198</v>
      </c>
      <c r="H9" s="3" t="s">
        <v>217</v>
      </c>
      <c r="I9" s="3" t="s">
        <v>264</v>
      </c>
      <c r="J9" s="3" t="s">
        <v>384</v>
      </c>
      <c r="K9" s="3" t="s">
        <v>406</v>
      </c>
      <c r="L9" s="3" t="s">
        <v>1087</v>
      </c>
      <c r="M9" s="3" t="s">
        <v>428</v>
      </c>
      <c r="N9" s="3" t="s">
        <v>468</v>
      </c>
      <c r="O9" s="3" t="s">
        <v>637</v>
      </c>
      <c r="P9" s="3" t="s">
        <v>494</v>
      </c>
      <c r="Q9" s="3" t="s">
        <v>523</v>
      </c>
      <c r="R9" s="3" t="s">
        <v>1128</v>
      </c>
      <c r="T9" s="3" t="s">
        <v>669</v>
      </c>
      <c r="U9" s="3" t="s">
        <v>704</v>
      </c>
      <c r="V9" s="3" t="s">
        <v>77</v>
      </c>
      <c r="W9" s="3" t="s">
        <v>750</v>
      </c>
      <c r="X9" s="3" t="s">
        <v>774</v>
      </c>
      <c r="Y9" s="3" t="s">
        <v>831</v>
      </c>
      <c r="Z9" s="3" t="s">
        <v>1104</v>
      </c>
      <c r="AA9" s="3" t="s">
        <v>867</v>
      </c>
      <c r="AB9" s="3" t="s">
        <v>880</v>
      </c>
      <c r="AD9" s="3" t="s">
        <v>58</v>
      </c>
      <c r="AE9" s="3" t="s">
        <v>969</v>
      </c>
      <c r="AF9" s="3" t="s">
        <v>995</v>
      </c>
      <c r="AG9" s="3" t="s">
        <v>1041</v>
      </c>
    </row>
    <row r="10" spans="1:35" ht="36" x14ac:dyDescent="0.25">
      <c r="A10" t="s">
        <v>64</v>
      </c>
      <c r="C10" s="3" t="s">
        <v>1117</v>
      </c>
      <c r="D10" s="3" t="s">
        <v>46</v>
      </c>
      <c r="F10" s="3" t="s">
        <v>172</v>
      </c>
      <c r="G10" s="2" t="s">
        <v>197</v>
      </c>
      <c r="H10" s="3" t="s">
        <v>218</v>
      </c>
      <c r="I10" s="3" t="s">
        <v>255</v>
      </c>
      <c r="J10" s="3" t="s">
        <v>385</v>
      </c>
      <c r="K10" s="3" t="s">
        <v>413</v>
      </c>
      <c r="L10" s="3" t="s">
        <v>1088</v>
      </c>
      <c r="M10" s="3" t="s">
        <v>429</v>
      </c>
      <c r="N10" s="3" t="s">
        <v>469</v>
      </c>
      <c r="O10" s="3" t="s">
        <v>638</v>
      </c>
      <c r="P10" s="3" t="s">
        <v>495</v>
      </c>
      <c r="Q10" s="3" t="s">
        <v>524</v>
      </c>
      <c r="R10" s="3" t="s">
        <v>178</v>
      </c>
      <c r="T10" s="3" t="s">
        <v>670</v>
      </c>
      <c r="U10" s="3" t="s">
        <v>705</v>
      </c>
      <c r="V10" s="3" t="s">
        <v>720</v>
      </c>
      <c r="W10" s="3" t="s">
        <v>751</v>
      </c>
      <c r="X10" s="3" t="s">
        <v>781</v>
      </c>
      <c r="Y10" s="3" t="s">
        <v>832</v>
      </c>
      <c r="Z10" s="3" t="s">
        <v>128</v>
      </c>
      <c r="AA10" s="3" t="s">
        <v>868</v>
      </c>
      <c r="AB10" s="3" t="s">
        <v>881</v>
      </c>
      <c r="AD10" s="3" t="s">
        <v>208</v>
      </c>
      <c r="AE10" s="3" t="s">
        <v>970</v>
      </c>
      <c r="AF10" s="3" t="s">
        <v>996</v>
      </c>
      <c r="AG10" s="3" t="s">
        <v>1042</v>
      </c>
    </row>
    <row r="11" spans="1:35" ht="27" x14ac:dyDescent="0.25">
      <c r="A11" t="s">
        <v>404</v>
      </c>
      <c r="C11" s="3" t="s">
        <v>1118</v>
      </c>
      <c r="D11" s="3" t="s">
        <v>47</v>
      </c>
      <c r="F11" s="3" t="s">
        <v>173</v>
      </c>
      <c r="G11" s="2" t="s">
        <v>196</v>
      </c>
      <c r="H11" s="3" t="s">
        <v>210</v>
      </c>
      <c r="I11" s="3" t="s">
        <v>60</v>
      </c>
      <c r="J11" s="3" t="s">
        <v>377</v>
      </c>
      <c r="K11" s="3" t="s">
        <v>414</v>
      </c>
      <c r="L11" s="3" t="s">
        <v>1089</v>
      </c>
      <c r="M11" s="3" t="s">
        <v>430</v>
      </c>
      <c r="N11" s="3" t="s">
        <v>470</v>
      </c>
      <c r="O11" s="3" t="s">
        <v>640</v>
      </c>
      <c r="P11" s="3" t="s">
        <v>496</v>
      </c>
      <c r="Q11" s="3" t="s">
        <v>525</v>
      </c>
      <c r="R11" s="3" t="s">
        <v>1125</v>
      </c>
      <c r="T11" s="3" t="s">
        <v>671</v>
      </c>
      <c r="U11" s="3" t="s">
        <v>706</v>
      </c>
      <c r="V11" s="3" t="s">
        <v>721</v>
      </c>
      <c r="W11" s="3" t="s">
        <v>752</v>
      </c>
      <c r="X11" s="3" t="s">
        <v>775</v>
      </c>
      <c r="Y11" s="3" t="s">
        <v>833</v>
      </c>
      <c r="Z11" s="3" t="s">
        <v>950</v>
      </c>
      <c r="AA11" s="3" t="s">
        <v>869</v>
      </c>
      <c r="AB11" s="3" t="s">
        <v>882</v>
      </c>
      <c r="AD11" s="3" t="s">
        <v>889</v>
      </c>
      <c r="AE11" s="3" t="s">
        <v>971</v>
      </c>
      <c r="AF11" s="3" t="s">
        <v>997</v>
      </c>
      <c r="AG11" s="3" t="s">
        <v>1035</v>
      </c>
    </row>
    <row r="12" spans="1:35" ht="27" x14ac:dyDescent="0.25">
      <c r="A12" t="s">
        <v>1078</v>
      </c>
      <c r="C12" s="3" t="s">
        <v>851</v>
      </c>
      <c r="D12" s="3" t="s">
        <v>49</v>
      </c>
      <c r="F12" s="3" t="s">
        <v>174</v>
      </c>
      <c r="G12" s="2" t="s">
        <v>205</v>
      </c>
      <c r="H12" s="3" t="s">
        <v>219</v>
      </c>
      <c r="I12" s="3" t="s">
        <v>265</v>
      </c>
      <c r="J12" s="3" t="s">
        <v>386</v>
      </c>
      <c r="K12" s="3" t="s">
        <v>415</v>
      </c>
      <c r="L12" s="3" t="s">
        <v>1090</v>
      </c>
      <c r="M12" s="3" t="s">
        <v>431</v>
      </c>
      <c r="N12" s="3" t="s">
        <v>471</v>
      </c>
      <c r="O12" s="3" t="s">
        <v>641</v>
      </c>
      <c r="P12" s="3" t="s">
        <v>497</v>
      </c>
      <c r="Q12" s="3" t="s">
        <v>526</v>
      </c>
      <c r="T12" s="3" t="s">
        <v>672</v>
      </c>
      <c r="U12" s="3" t="s">
        <v>707</v>
      </c>
      <c r="V12" s="3" t="s">
        <v>722</v>
      </c>
      <c r="W12" s="3" t="s">
        <v>753</v>
      </c>
      <c r="X12" s="3" t="s">
        <v>776</v>
      </c>
      <c r="Y12" s="3" t="s">
        <v>824</v>
      </c>
      <c r="Z12" s="3" t="s">
        <v>855</v>
      </c>
      <c r="AA12" s="3" t="s">
        <v>870</v>
      </c>
      <c r="AB12" s="3" t="s">
        <v>874</v>
      </c>
      <c r="AD12" s="3" t="s">
        <v>526</v>
      </c>
      <c r="AE12" s="3" t="s">
        <v>103</v>
      </c>
      <c r="AF12" s="3" t="s">
        <v>998</v>
      </c>
      <c r="AG12" s="3" t="s">
        <v>1043</v>
      </c>
    </row>
    <row r="13" spans="1:35" ht="27" x14ac:dyDescent="0.25">
      <c r="A13" t="s">
        <v>421</v>
      </c>
      <c r="C13" s="3" t="s">
        <v>1119</v>
      </c>
      <c r="D13" s="3" t="s">
        <v>50</v>
      </c>
      <c r="F13" s="3" t="s">
        <v>175</v>
      </c>
      <c r="G13" s="2" t="s">
        <v>202</v>
      </c>
      <c r="H13" s="3" t="s">
        <v>221</v>
      </c>
      <c r="I13" s="3" t="s">
        <v>266</v>
      </c>
      <c r="J13" s="3" t="s">
        <v>387</v>
      </c>
      <c r="K13" s="3" t="s">
        <v>416</v>
      </c>
      <c r="L13" s="3" t="s">
        <v>1091</v>
      </c>
      <c r="M13" s="3" t="s">
        <v>406</v>
      </c>
      <c r="N13" s="3" t="s">
        <v>472</v>
      </c>
      <c r="O13" s="3" t="s">
        <v>642</v>
      </c>
      <c r="P13" s="3" t="s">
        <v>498</v>
      </c>
      <c r="Q13" s="3" t="s">
        <v>527</v>
      </c>
      <c r="T13" s="3" t="s">
        <v>673</v>
      </c>
      <c r="U13" s="3" t="s">
        <v>698</v>
      </c>
      <c r="V13" s="3" t="s">
        <v>723</v>
      </c>
      <c r="W13" s="3" t="s">
        <v>90</v>
      </c>
      <c r="X13" s="3" t="s">
        <v>777</v>
      </c>
      <c r="Y13" s="3" t="s">
        <v>834</v>
      </c>
      <c r="Z13" s="3" t="s">
        <v>1105</v>
      </c>
      <c r="AA13" s="3" t="s">
        <v>871</v>
      </c>
      <c r="AB13" s="3" t="s">
        <v>883</v>
      </c>
      <c r="AD13" s="3" t="s">
        <v>894</v>
      </c>
      <c r="AE13" s="3" t="s">
        <v>972</v>
      </c>
      <c r="AF13" s="3" t="s">
        <v>999</v>
      </c>
      <c r="AG13" s="3" t="s">
        <v>168</v>
      </c>
    </row>
    <row r="14" spans="1:35" ht="36" x14ac:dyDescent="0.25">
      <c r="A14" t="s">
        <v>459</v>
      </c>
      <c r="D14" s="3" t="s">
        <v>51</v>
      </c>
      <c r="F14" s="3" t="s">
        <v>176</v>
      </c>
      <c r="G14" s="2" t="s">
        <v>204</v>
      </c>
      <c r="H14" s="3" t="s">
        <v>220</v>
      </c>
      <c r="I14" s="3" t="s">
        <v>64</v>
      </c>
      <c r="J14" s="3" t="s">
        <v>388</v>
      </c>
      <c r="K14" s="3" t="s">
        <v>417</v>
      </c>
      <c r="L14" s="3" t="s">
        <v>123</v>
      </c>
      <c r="M14" s="3" t="s">
        <v>432</v>
      </c>
      <c r="N14" s="3" t="s">
        <v>473</v>
      </c>
      <c r="O14" s="3" t="s">
        <v>639</v>
      </c>
      <c r="P14" s="3" t="s">
        <v>499</v>
      </c>
      <c r="Q14" s="3" t="s">
        <v>528</v>
      </c>
      <c r="T14" s="3" t="s">
        <v>91</v>
      </c>
      <c r="U14" s="3" t="s">
        <v>708</v>
      </c>
      <c r="V14" s="3" t="s">
        <v>724</v>
      </c>
      <c r="W14" s="3" t="s">
        <v>724</v>
      </c>
      <c r="X14" s="3" t="s">
        <v>220</v>
      </c>
      <c r="Y14" s="3" t="s">
        <v>835</v>
      </c>
      <c r="Z14" s="3" t="s">
        <v>1106</v>
      </c>
      <c r="AA14" s="3" t="s">
        <v>872</v>
      </c>
      <c r="AB14" s="3" t="s">
        <v>884</v>
      </c>
      <c r="AD14" s="3" t="s">
        <v>895</v>
      </c>
      <c r="AE14" s="3" t="s">
        <v>973</v>
      </c>
      <c r="AF14" s="3" t="s">
        <v>1000</v>
      </c>
      <c r="AG14" s="3" t="s">
        <v>1044</v>
      </c>
    </row>
    <row r="15" spans="1:35" ht="36" x14ac:dyDescent="0.25">
      <c r="A15" t="s">
        <v>628</v>
      </c>
      <c r="D15" s="3" t="s">
        <v>52</v>
      </c>
      <c r="F15" s="3" t="s">
        <v>177</v>
      </c>
      <c r="G15" s="2" t="s">
        <v>206</v>
      </c>
      <c r="H15" s="3" t="s">
        <v>222</v>
      </c>
      <c r="I15" s="3" t="s">
        <v>267</v>
      </c>
      <c r="J15" s="3" t="s">
        <v>389</v>
      </c>
      <c r="K15" s="3" t="s">
        <v>418</v>
      </c>
      <c r="L15" s="3" t="s">
        <v>1092</v>
      </c>
      <c r="M15" s="3" t="s">
        <v>433</v>
      </c>
      <c r="N15" s="3" t="s">
        <v>474</v>
      </c>
      <c r="O15" s="3" t="s">
        <v>643</v>
      </c>
      <c r="P15" s="3" t="s">
        <v>500</v>
      </c>
      <c r="Q15" s="3" t="s">
        <v>529</v>
      </c>
      <c r="T15" s="3" t="s">
        <v>674</v>
      </c>
      <c r="U15" s="3" t="s">
        <v>709</v>
      </c>
      <c r="V15" s="3" t="s">
        <v>725</v>
      </c>
      <c r="W15" s="3" t="s">
        <v>756</v>
      </c>
      <c r="X15" s="3" t="s">
        <v>778</v>
      </c>
      <c r="Y15" s="3" t="s">
        <v>836</v>
      </c>
      <c r="Z15" s="3" t="s">
        <v>1107</v>
      </c>
      <c r="AB15" s="3" t="s">
        <v>885</v>
      </c>
      <c r="AD15" s="3" t="s">
        <v>896</v>
      </c>
      <c r="AE15" s="3" t="s">
        <v>974</v>
      </c>
      <c r="AF15" s="3" t="s">
        <v>1001</v>
      </c>
      <c r="AG15" s="3" t="s">
        <v>1045</v>
      </c>
    </row>
    <row r="16" spans="1:35" ht="36" x14ac:dyDescent="0.25">
      <c r="A16" t="s">
        <v>220</v>
      </c>
      <c r="D16" s="3" t="s">
        <v>53</v>
      </c>
      <c r="F16" s="3" t="s">
        <v>178</v>
      </c>
      <c r="G16" s="2" t="s">
        <v>192</v>
      </c>
      <c r="H16" s="3" t="s">
        <v>223</v>
      </c>
      <c r="I16" s="3" t="s">
        <v>268</v>
      </c>
      <c r="J16" s="3" t="s">
        <v>390</v>
      </c>
      <c r="K16" s="3" t="s">
        <v>419</v>
      </c>
      <c r="L16" s="3" t="s">
        <v>1093</v>
      </c>
      <c r="M16" s="3" t="s">
        <v>434</v>
      </c>
      <c r="N16" s="3" t="s">
        <v>475</v>
      </c>
      <c r="O16" s="3" t="s">
        <v>644</v>
      </c>
      <c r="P16" s="3" t="s">
        <v>487</v>
      </c>
      <c r="Q16" s="3" t="s">
        <v>530</v>
      </c>
      <c r="T16" s="3" t="s">
        <v>675</v>
      </c>
      <c r="U16" s="3" t="s">
        <v>710</v>
      </c>
      <c r="V16" s="3" t="s">
        <v>726</v>
      </c>
      <c r="W16" s="3" t="s">
        <v>758</v>
      </c>
      <c r="X16" s="3" t="s">
        <v>779</v>
      </c>
      <c r="Y16" s="3" t="s">
        <v>837</v>
      </c>
      <c r="AB16" s="3" t="s">
        <v>886</v>
      </c>
      <c r="AD16" s="3" t="s">
        <v>897</v>
      </c>
      <c r="AE16" s="3" t="s">
        <v>975</v>
      </c>
      <c r="AF16" s="3" t="s">
        <v>1002</v>
      </c>
      <c r="AG16" s="3" t="s">
        <v>1046</v>
      </c>
    </row>
    <row r="17" spans="1:33" ht="27" x14ac:dyDescent="0.25">
      <c r="A17" t="s">
        <v>516</v>
      </c>
      <c r="D17" s="3" t="s">
        <v>54</v>
      </c>
      <c r="F17" s="3" t="s">
        <v>179</v>
      </c>
      <c r="G17" s="2" t="s">
        <v>191</v>
      </c>
      <c r="H17" s="3" t="s">
        <v>224</v>
      </c>
      <c r="I17" s="3" t="s">
        <v>269</v>
      </c>
      <c r="J17" s="3" t="s">
        <v>391</v>
      </c>
      <c r="K17" s="3" t="s">
        <v>420</v>
      </c>
      <c r="L17" s="3" t="s">
        <v>1094</v>
      </c>
      <c r="M17" s="3" t="s">
        <v>435</v>
      </c>
      <c r="N17" s="3" t="s">
        <v>481</v>
      </c>
      <c r="O17" s="3" t="s">
        <v>645</v>
      </c>
      <c r="P17" s="3" t="s">
        <v>501</v>
      </c>
      <c r="Q17" s="3" t="s">
        <v>531</v>
      </c>
      <c r="T17" s="3" t="s">
        <v>676</v>
      </c>
      <c r="U17" s="3" t="s">
        <v>253</v>
      </c>
      <c r="V17" s="3" t="s">
        <v>727</v>
      </c>
      <c r="W17" s="3" t="s">
        <v>754</v>
      </c>
      <c r="X17" s="3" t="s">
        <v>780</v>
      </c>
      <c r="Y17" s="3" t="s">
        <v>838</v>
      </c>
      <c r="AD17" s="3" t="s">
        <v>898</v>
      </c>
      <c r="AE17" s="3" t="s">
        <v>976</v>
      </c>
      <c r="AF17" s="3" t="s">
        <v>1003</v>
      </c>
      <c r="AG17" s="3" t="s">
        <v>1047</v>
      </c>
    </row>
    <row r="18" spans="1:33" ht="45" x14ac:dyDescent="0.25">
      <c r="A18" t="s">
        <v>1120</v>
      </c>
      <c r="D18" s="3" t="s">
        <v>56</v>
      </c>
      <c r="F18" s="3" t="s">
        <v>180</v>
      </c>
      <c r="G18" s="2" t="s">
        <v>199</v>
      </c>
      <c r="H18" s="3" t="s">
        <v>225</v>
      </c>
      <c r="I18" s="3" t="s">
        <v>270</v>
      </c>
      <c r="J18" s="3" t="s">
        <v>392</v>
      </c>
      <c r="K18" s="3" t="s">
        <v>154</v>
      </c>
      <c r="L18" s="3" t="s">
        <v>1095</v>
      </c>
      <c r="M18" s="3" t="s">
        <v>436</v>
      </c>
      <c r="N18" s="3" t="s">
        <v>476</v>
      </c>
      <c r="O18" s="3" t="s">
        <v>646</v>
      </c>
      <c r="P18" s="3" t="s">
        <v>502</v>
      </c>
      <c r="Q18" s="3" t="s">
        <v>532</v>
      </c>
      <c r="T18" s="3" t="s">
        <v>677</v>
      </c>
      <c r="V18" s="3" t="s">
        <v>728</v>
      </c>
      <c r="W18" s="3" t="s">
        <v>755</v>
      </c>
      <c r="X18" s="3" t="s">
        <v>782</v>
      </c>
      <c r="Y18" s="3" t="s">
        <v>839</v>
      </c>
      <c r="AD18" s="3" t="s">
        <v>899</v>
      </c>
      <c r="AE18" s="3" t="s">
        <v>977</v>
      </c>
      <c r="AF18" s="3" t="s">
        <v>1004</v>
      </c>
      <c r="AG18" s="3" t="s">
        <v>1048</v>
      </c>
    </row>
    <row r="19" spans="1:33" ht="27" x14ac:dyDescent="0.25">
      <c r="A19" t="s">
        <v>1130</v>
      </c>
      <c r="D19" s="3" t="s">
        <v>55</v>
      </c>
      <c r="F19" s="3" t="s">
        <v>123</v>
      </c>
      <c r="G19" s="2" t="s">
        <v>207</v>
      </c>
      <c r="H19" s="3" t="s">
        <v>226</v>
      </c>
      <c r="I19" s="3" t="s">
        <v>283</v>
      </c>
      <c r="J19" s="3" t="s">
        <v>393</v>
      </c>
      <c r="L19" s="3" t="s">
        <v>1096</v>
      </c>
      <c r="M19" s="3" t="s">
        <v>437</v>
      </c>
      <c r="N19" s="3" t="s">
        <v>477</v>
      </c>
      <c r="O19" s="3" t="s">
        <v>647</v>
      </c>
      <c r="P19" s="3" t="s">
        <v>503</v>
      </c>
      <c r="Q19" s="3" t="s">
        <v>533</v>
      </c>
      <c r="T19" s="3" t="s">
        <v>678</v>
      </c>
      <c r="V19" s="3" t="s">
        <v>729</v>
      </c>
      <c r="W19" s="3" t="s">
        <v>759</v>
      </c>
      <c r="X19" s="3" t="s">
        <v>783</v>
      </c>
      <c r="Y19" s="3" t="s">
        <v>840</v>
      </c>
      <c r="AD19" s="3" t="s">
        <v>900</v>
      </c>
      <c r="AE19" s="3" t="s">
        <v>978</v>
      </c>
      <c r="AF19" s="3" t="s">
        <v>1005</v>
      </c>
      <c r="AG19" s="3" t="s">
        <v>1049</v>
      </c>
    </row>
    <row r="20" spans="1:33" ht="27" x14ac:dyDescent="0.25">
      <c r="A20" t="s">
        <v>660</v>
      </c>
      <c r="D20" s="3" t="s">
        <v>57</v>
      </c>
      <c r="F20" s="3" t="s">
        <v>181</v>
      </c>
      <c r="G20" s="2" t="s">
        <v>201</v>
      </c>
      <c r="H20" s="3" t="s">
        <v>227</v>
      </c>
      <c r="I20" s="3" t="s">
        <v>271</v>
      </c>
      <c r="J20" s="3" t="s">
        <v>394</v>
      </c>
      <c r="L20" s="3" t="s">
        <v>253</v>
      </c>
      <c r="M20" s="3" t="s">
        <v>438</v>
      </c>
      <c r="N20" s="3" t="s">
        <v>478</v>
      </c>
      <c r="O20" s="3" t="s">
        <v>648</v>
      </c>
      <c r="P20" s="3" t="s">
        <v>504</v>
      </c>
      <c r="Q20" s="3" t="s">
        <v>534</v>
      </c>
      <c r="T20" s="3" t="s">
        <v>679</v>
      </c>
      <c r="V20" s="3" t="s">
        <v>730</v>
      </c>
      <c r="W20" s="3" t="s">
        <v>760</v>
      </c>
      <c r="X20" s="3" t="s">
        <v>784</v>
      </c>
      <c r="Y20" s="3" t="s">
        <v>841</v>
      </c>
      <c r="AD20" s="3" t="s">
        <v>492</v>
      </c>
      <c r="AE20" s="3" t="s">
        <v>979</v>
      </c>
      <c r="AF20" s="3" t="s">
        <v>1006</v>
      </c>
      <c r="AG20" s="3" t="s">
        <v>1050</v>
      </c>
    </row>
    <row r="21" spans="1:33" ht="36" x14ac:dyDescent="0.25">
      <c r="A21" t="s">
        <v>1154</v>
      </c>
      <c r="D21" s="3" t="s">
        <v>58</v>
      </c>
      <c r="F21" s="3" t="s">
        <v>182</v>
      </c>
      <c r="G21" s="2" t="s">
        <v>194</v>
      </c>
      <c r="H21" s="3" t="s">
        <v>228</v>
      </c>
      <c r="I21" s="3" t="s">
        <v>272</v>
      </c>
      <c r="J21" s="3" t="s">
        <v>395</v>
      </c>
      <c r="L21" s="3" t="s">
        <v>1080</v>
      </c>
      <c r="M21" s="3" t="s">
        <v>439</v>
      </c>
      <c r="N21" s="3" t="s">
        <v>479</v>
      </c>
      <c r="O21" s="3" t="s">
        <v>649</v>
      </c>
      <c r="P21" s="3" t="s">
        <v>505</v>
      </c>
      <c r="Q21" s="3" t="s">
        <v>535</v>
      </c>
      <c r="T21" s="3" t="s">
        <v>662</v>
      </c>
      <c r="V21" s="3" t="s">
        <v>731</v>
      </c>
      <c r="W21" s="3" t="s">
        <v>762</v>
      </c>
      <c r="X21" s="3" t="s">
        <v>785</v>
      </c>
      <c r="Y21" s="3" t="s">
        <v>843</v>
      </c>
      <c r="AD21" s="3" t="s">
        <v>901</v>
      </c>
      <c r="AE21" s="3" t="s">
        <v>983</v>
      </c>
      <c r="AF21" s="3" t="s">
        <v>1007</v>
      </c>
      <c r="AG21" s="3" t="s">
        <v>1051</v>
      </c>
    </row>
    <row r="22" spans="1:33" ht="36" x14ac:dyDescent="0.25">
      <c r="A22" t="s">
        <v>711</v>
      </c>
      <c r="D22" s="3" t="s">
        <v>60</v>
      </c>
      <c r="F22" s="3" t="s">
        <v>183</v>
      </c>
      <c r="G22" s="2" t="s">
        <v>189</v>
      </c>
      <c r="H22" s="3" t="s">
        <v>229</v>
      </c>
      <c r="I22" s="3" t="s">
        <v>273</v>
      </c>
      <c r="J22" s="3" t="s">
        <v>396</v>
      </c>
      <c r="M22" s="3" t="s">
        <v>440</v>
      </c>
      <c r="N22" s="3" t="s">
        <v>480</v>
      </c>
      <c r="O22" s="3" t="s">
        <v>650</v>
      </c>
      <c r="P22" s="3" t="s">
        <v>506</v>
      </c>
      <c r="Q22" s="3" t="s">
        <v>536</v>
      </c>
      <c r="T22" s="3" t="s">
        <v>680</v>
      </c>
      <c r="V22" s="3" t="s">
        <v>732</v>
      </c>
      <c r="W22" s="3" t="s">
        <v>761</v>
      </c>
      <c r="X22" s="3" t="s">
        <v>431</v>
      </c>
      <c r="Y22" s="3" t="s">
        <v>844</v>
      </c>
      <c r="AD22" s="3" t="s">
        <v>902</v>
      </c>
      <c r="AE22" s="3" t="s">
        <v>980</v>
      </c>
      <c r="AF22" s="3" t="s">
        <v>1008</v>
      </c>
      <c r="AG22" s="3" t="s">
        <v>1052</v>
      </c>
    </row>
    <row r="23" spans="1:33" ht="27" x14ac:dyDescent="0.25">
      <c r="A23" t="s">
        <v>741</v>
      </c>
      <c r="D23" s="3" t="s">
        <v>61</v>
      </c>
      <c r="F23" s="3" t="s">
        <v>184</v>
      </c>
      <c r="G23" s="2" t="s">
        <v>193</v>
      </c>
      <c r="H23" s="3" t="s">
        <v>231</v>
      </c>
      <c r="I23" s="3" t="s">
        <v>274</v>
      </c>
      <c r="J23" s="3" t="s">
        <v>397</v>
      </c>
      <c r="M23" s="3" t="s">
        <v>232</v>
      </c>
      <c r="N23" s="3" t="s">
        <v>482</v>
      </c>
      <c r="O23" s="3" t="s">
        <v>651</v>
      </c>
      <c r="P23" s="3" t="s">
        <v>507</v>
      </c>
      <c r="Q23" s="3" t="s">
        <v>537</v>
      </c>
      <c r="T23" s="3" t="s">
        <v>681</v>
      </c>
      <c r="V23" s="3" t="s">
        <v>397</v>
      </c>
      <c r="W23" s="3" t="s">
        <v>416</v>
      </c>
      <c r="X23" s="3" t="s">
        <v>804</v>
      </c>
      <c r="Y23" s="3" t="s">
        <v>842</v>
      </c>
      <c r="AD23" s="3" t="s">
        <v>76</v>
      </c>
      <c r="AE23" s="3" t="s">
        <v>981</v>
      </c>
      <c r="AF23" s="3" t="s">
        <v>1009</v>
      </c>
      <c r="AG23" s="3" t="s">
        <v>1040</v>
      </c>
    </row>
    <row r="24" spans="1:33" ht="45" x14ac:dyDescent="0.25">
      <c r="A24" t="s">
        <v>110</v>
      </c>
      <c r="D24" s="3" t="s">
        <v>62</v>
      </c>
      <c r="F24" s="3" t="s">
        <v>185</v>
      </c>
      <c r="H24" s="3" t="s">
        <v>230</v>
      </c>
      <c r="I24" s="3" t="s">
        <v>284</v>
      </c>
      <c r="J24" s="3" t="s">
        <v>398</v>
      </c>
      <c r="M24" s="3" t="s">
        <v>441</v>
      </c>
      <c r="N24" s="3" t="s">
        <v>483</v>
      </c>
      <c r="O24" s="3" t="s">
        <v>652</v>
      </c>
      <c r="P24" s="3" t="s">
        <v>508</v>
      </c>
      <c r="Q24" s="3" t="s">
        <v>538</v>
      </c>
      <c r="T24" s="3" t="s">
        <v>682</v>
      </c>
      <c r="V24" s="3" t="s">
        <v>733</v>
      </c>
      <c r="W24" s="3" t="s">
        <v>763</v>
      </c>
      <c r="X24" s="3" t="s">
        <v>786</v>
      </c>
      <c r="Y24" s="3" t="s">
        <v>845</v>
      </c>
      <c r="AD24" s="3" t="s">
        <v>903</v>
      </c>
      <c r="AE24" s="3" t="s">
        <v>982</v>
      </c>
      <c r="AF24" s="3" t="s">
        <v>988</v>
      </c>
      <c r="AG24" s="3" t="s">
        <v>1053</v>
      </c>
    </row>
    <row r="25" spans="1:33" ht="36" x14ac:dyDescent="0.25">
      <c r="A25" t="s">
        <v>1157</v>
      </c>
      <c r="D25" s="3" t="s">
        <v>63</v>
      </c>
      <c r="F25" s="3" t="s">
        <v>186</v>
      </c>
      <c r="H25" s="3" t="s">
        <v>232</v>
      </c>
      <c r="I25" s="3" t="s">
        <v>275</v>
      </c>
      <c r="J25" s="3" t="s">
        <v>399</v>
      </c>
      <c r="M25" s="3" t="s">
        <v>317</v>
      </c>
      <c r="N25" s="3" t="s">
        <v>484</v>
      </c>
      <c r="O25" s="3" t="s">
        <v>630</v>
      </c>
      <c r="P25" s="3" t="s">
        <v>509</v>
      </c>
      <c r="Q25" s="3" t="s">
        <v>539</v>
      </c>
      <c r="T25" s="3" t="s">
        <v>393</v>
      </c>
      <c r="V25" s="3" t="s">
        <v>734</v>
      </c>
      <c r="W25" s="3" t="s">
        <v>764</v>
      </c>
      <c r="X25" s="3" t="s">
        <v>787</v>
      </c>
      <c r="Y25" s="3" t="s">
        <v>846</v>
      </c>
      <c r="AD25" s="3" t="s">
        <v>904</v>
      </c>
      <c r="AE25" s="3" t="s">
        <v>984</v>
      </c>
      <c r="AF25" s="3" t="s">
        <v>1010</v>
      </c>
      <c r="AG25" s="3" t="s">
        <v>1054</v>
      </c>
    </row>
    <row r="26" spans="1:33" ht="36" x14ac:dyDescent="0.25">
      <c r="A26" t="s">
        <v>1097</v>
      </c>
      <c r="D26" s="3" t="s">
        <v>64</v>
      </c>
      <c r="H26" s="3" t="s">
        <v>233</v>
      </c>
      <c r="I26" s="3" t="s">
        <v>276</v>
      </c>
      <c r="J26" s="3" t="s">
        <v>400</v>
      </c>
      <c r="M26" s="3" t="s">
        <v>442</v>
      </c>
      <c r="N26" s="3" t="s">
        <v>485</v>
      </c>
      <c r="O26" s="3" t="s">
        <v>653</v>
      </c>
      <c r="P26" s="3" t="s">
        <v>510</v>
      </c>
      <c r="Q26" s="3" t="s">
        <v>540</v>
      </c>
      <c r="T26" s="3" t="s">
        <v>683</v>
      </c>
      <c r="V26" s="3" t="s">
        <v>735</v>
      </c>
      <c r="W26" s="3" t="s">
        <v>765</v>
      </c>
      <c r="X26" s="3" t="s">
        <v>788</v>
      </c>
      <c r="Y26" s="3" t="s">
        <v>847</v>
      </c>
      <c r="AD26" s="3" t="s">
        <v>905</v>
      </c>
      <c r="AE26" s="3" t="s">
        <v>963</v>
      </c>
      <c r="AF26" s="3" t="s">
        <v>1011</v>
      </c>
      <c r="AG26" s="3" t="s">
        <v>103</v>
      </c>
    </row>
    <row r="27" spans="1:33" ht="36" x14ac:dyDescent="0.25">
      <c r="A27" t="s">
        <v>862</v>
      </c>
      <c r="D27" s="3" t="s">
        <v>65</v>
      </c>
      <c r="H27" s="3" t="s">
        <v>234</v>
      </c>
      <c r="I27" s="3" t="s">
        <v>277</v>
      </c>
      <c r="J27" s="3" t="s">
        <v>401</v>
      </c>
      <c r="M27" s="3" t="s">
        <v>443</v>
      </c>
      <c r="N27" s="3" t="s">
        <v>461</v>
      </c>
      <c r="O27" s="3" t="s">
        <v>654</v>
      </c>
      <c r="P27" s="3" t="s">
        <v>127</v>
      </c>
      <c r="Q27" s="3" t="s">
        <v>224</v>
      </c>
      <c r="T27" s="3" t="s">
        <v>684</v>
      </c>
      <c r="V27" s="3" t="s">
        <v>736</v>
      </c>
      <c r="W27" s="3" t="s">
        <v>766</v>
      </c>
      <c r="X27" s="3" t="s">
        <v>789</v>
      </c>
      <c r="Y27" s="3" t="s">
        <v>848</v>
      </c>
      <c r="AD27" s="3" t="s">
        <v>906</v>
      </c>
      <c r="AE27" s="3" t="s">
        <v>453</v>
      </c>
      <c r="AF27" s="3" t="s">
        <v>1012</v>
      </c>
      <c r="AG27" s="3" t="s">
        <v>301</v>
      </c>
    </row>
    <row r="28" spans="1:33" ht="36" x14ac:dyDescent="0.25">
      <c r="A28" t="s">
        <v>396</v>
      </c>
      <c r="D28" s="3" t="s">
        <v>66</v>
      </c>
      <c r="H28" s="3" t="s">
        <v>235</v>
      </c>
      <c r="I28" s="3" t="s">
        <v>278</v>
      </c>
      <c r="J28" s="3" t="s">
        <v>402</v>
      </c>
      <c r="M28" s="3" t="s">
        <v>444</v>
      </c>
      <c r="O28" s="3" t="s">
        <v>395</v>
      </c>
      <c r="P28" s="3" t="s">
        <v>511</v>
      </c>
      <c r="Q28" s="3" t="s">
        <v>541</v>
      </c>
      <c r="T28" s="3" t="s">
        <v>685</v>
      </c>
      <c r="V28" s="3" t="s">
        <v>713</v>
      </c>
      <c r="W28" s="3" t="s">
        <v>484</v>
      </c>
      <c r="X28" s="3" t="s">
        <v>790</v>
      </c>
      <c r="Y28" s="3" t="s">
        <v>849</v>
      </c>
      <c r="AD28" s="3" t="s">
        <v>907</v>
      </c>
      <c r="AE28" s="3" t="s">
        <v>985</v>
      </c>
      <c r="AF28" s="3" t="s">
        <v>1014</v>
      </c>
      <c r="AG28" s="3" t="s">
        <v>1055</v>
      </c>
    </row>
    <row r="29" spans="1:33" ht="27" x14ac:dyDescent="0.25">
      <c r="A29" t="s">
        <v>1158</v>
      </c>
      <c r="D29" s="3" t="s">
        <v>67</v>
      </c>
      <c r="H29" s="3" t="s">
        <v>236</v>
      </c>
      <c r="I29" s="3" t="s">
        <v>279</v>
      </c>
      <c r="J29" s="3" t="s">
        <v>403</v>
      </c>
      <c r="M29" s="3" t="s">
        <v>423</v>
      </c>
      <c r="O29" s="3" t="s">
        <v>655</v>
      </c>
      <c r="P29" s="3" t="s">
        <v>512</v>
      </c>
      <c r="Q29" s="3" t="s">
        <v>542</v>
      </c>
      <c r="T29" s="3" t="s">
        <v>686</v>
      </c>
      <c r="V29" s="3" t="s">
        <v>737</v>
      </c>
      <c r="W29" s="3" t="s">
        <v>757</v>
      </c>
      <c r="X29" s="3" t="s">
        <v>791</v>
      </c>
      <c r="Y29" s="3" t="s">
        <v>850</v>
      </c>
      <c r="AD29" s="3" t="s">
        <v>908</v>
      </c>
      <c r="AF29" s="3" t="s">
        <v>1015</v>
      </c>
      <c r="AG29" s="3" t="s">
        <v>1056</v>
      </c>
    </row>
    <row r="30" spans="1:33" ht="27" x14ac:dyDescent="0.25">
      <c r="A30" t="s">
        <v>887</v>
      </c>
      <c r="D30" s="3" t="s">
        <v>68</v>
      </c>
      <c r="H30" s="3" t="s">
        <v>192</v>
      </c>
      <c r="I30" s="3" t="s">
        <v>280</v>
      </c>
      <c r="M30" s="3" t="s">
        <v>445</v>
      </c>
      <c r="O30" s="3" t="s">
        <v>656</v>
      </c>
      <c r="P30" s="3" t="s">
        <v>513</v>
      </c>
      <c r="Q30" s="3" t="s">
        <v>543</v>
      </c>
      <c r="T30" s="3" t="s">
        <v>687</v>
      </c>
      <c r="V30" s="3" t="s">
        <v>738</v>
      </c>
      <c r="W30" s="3" t="s">
        <v>743</v>
      </c>
      <c r="X30" s="3" t="s">
        <v>792</v>
      </c>
      <c r="Y30" s="3" t="s">
        <v>851</v>
      </c>
      <c r="AD30" s="3" t="s">
        <v>224</v>
      </c>
      <c r="AF30" s="3" t="s">
        <v>1016</v>
      </c>
      <c r="AG30" s="3" t="s">
        <v>1057</v>
      </c>
    </row>
    <row r="31" spans="1:33" ht="27" x14ac:dyDescent="0.25">
      <c r="A31" t="s">
        <v>453</v>
      </c>
      <c r="D31" s="3" t="s">
        <v>69</v>
      </c>
      <c r="H31" s="3" t="s">
        <v>237</v>
      </c>
      <c r="I31" s="3" t="s">
        <v>281</v>
      </c>
      <c r="M31" s="3" t="s">
        <v>446</v>
      </c>
      <c r="O31" s="3" t="s">
        <v>657</v>
      </c>
      <c r="P31" s="3" t="s">
        <v>514</v>
      </c>
      <c r="Q31" s="3" t="s">
        <v>544</v>
      </c>
      <c r="T31" s="3" t="s">
        <v>341</v>
      </c>
      <c r="V31" s="3" t="s">
        <v>739</v>
      </c>
      <c r="W31" s="3" t="s">
        <v>767</v>
      </c>
      <c r="X31" s="3" t="s">
        <v>793</v>
      </c>
      <c r="Y31" s="3" t="s">
        <v>852</v>
      </c>
      <c r="AD31" s="3" t="s">
        <v>909</v>
      </c>
      <c r="AF31" s="3" t="s">
        <v>1017</v>
      </c>
      <c r="AG31" s="3" t="s">
        <v>763</v>
      </c>
    </row>
    <row r="32" spans="1:33" ht="27" x14ac:dyDescent="0.25">
      <c r="A32" t="s">
        <v>986</v>
      </c>
      <c r="D32" s="3" t="s">
        <v>71</v>
      </c>
      <c r="H32" s="3" t="s">
        <v>238</v>
      </c>
      <c r="I32" s="3" t="s">
        <v>282</v>
      </c>
      <c r="M32" s="3" t="s">
        <v>447</v>
      </c>
      <c r="O32" s="3" t="s">
        <v>658</v>
      </c>
      <c r="P32" s="3" t="s">
        <v>515</v>
      </c>
      <c r="Q32" s="3" t="s">
        <v>545</v>
      </c>
      <c r="T32" s="3" t="s">
        <v>688</v>
      </c>
      <c r="V32" s="3" t="s">
        <v>740</v>
      </c>
      <c r="X32" s="3" t="s">
        <v>794</v>
      </c>
      <c r="Y32" s="3" t="s">
        <v>853</v>
      </c>
      <c r="AD32" s="3" t="s">
        <v>910</v>
      </c>
      <c r="AF32" s="3" t="s">
        <v>1018</v>
      </c>
      <c r="AG32" s="3" t="s">
        <v>1058</v>
      </c>
    </row>
    <row r="33" spans="1:33" ht="27" x14ac:dyDescent="0.25">
      <c r="A33" t="s">
        <v>1155</v>
      </c>
      <c r="D33" s="3" t="s">
        <v>72</v>
      </c>
      <c r="H33" s="3" t="s">
        <v>239</v>
      </c>
      <c r="I33" s="3" t="s">
        <v>285</v>
      </c>
      <c r="M33" s="3" t="s">
        <v>448</v>
      </c>
      <c r="O33" s="3" t="s">
        <v>659</v>
      </c>
      <c r="Q33" s="3" t="s">
        <v>546</v>
      </c>
      <c r="T33" s="3" t="s">
        <v>689</v>
      </c>
      <c r="X33" s="3" t="s">
        <v>795</v>
      </c>
      <c r="Y33" s="3" t="s">
        <v>854</v>
      </c>
      <c r="AD33" s="3" t="s">
        <v>911</v>
      </c>
      <c r="AF33" s="3" t="s">
        <v>1019</v>
      </c>
      <c r="AG33" s="3" t="s">
        <v>1059</v>
      </c>
    </row>
    <row r="34" spans="1:33" ht="36" x14ac:dyDescent="0.25">
      <c r="A34" t="s">
        <v>1134</v>
      </c>
      <c r="D34" s="3" t="s">
        <v>73</v>
      </c>
      <c r="H34" s="3" t="s">
        <v>240</v>
      </c>
      <c r="I34" s="3" t="s">
        <v>286</v>
      </c>
      <c r="M34" s="3" t="s">
        <v>245</v>
      </c>
      <c r="Q34" s="3" t="s">
        <v>547</v>
      </c>
      <c r="T34" s="3" t="s">
        <v>691</v>
      </c>
      <c r="X34" s="3" t="s">
        <v>796</v>
      </c>
      <c r="Y34" s="3" t="s">
        <v>591</v>
      </c>
      <c r="AD34" s="3" t="s">
        <v>912</v>
      </c>
      <c r="AF34" s="3" t="s">
        <v>1020</v>
      </c>
      <c r="AG34" s="3" t="s">
        <v>982</v>
      </c>
    </row>
    <row r="35" spans="1:33" ht="36" x14ac:dyDescent="0.25">
      <c r="A35" t="s">
        <v>1142</v>
      </c>
      <c r="D35" s="3" t="s">
        <v>74</v>
      </c>
      <c r="H35" s="3" t="s">
        <v>241</v>
      </c>
      <c r="I35" s="3" t="s">
        <v>287</v>
      </c>
      <c r="M35" s="3" t="s">
        <v>449</v>
      </c>
      <c r="Q35" s="3" t="s">
        <v>548</v>
      </c>
      <c r="T35" s="3" t="s">
        <v>692</v>
      </c>
      <c r="X35" s="3" t="s">
        <v>103</v>
      </c>
      <c r="Y35" s="3" t="s">
        <v>855</v>
      </c>
      <c r="AD35" s="3" t="s">
        <v>913</v>
      </c>
      <c r="AF35" s="3" t="s">
        <v>1021</v>
      </c>
      <c r="AG35" s="3" t="s">
        <v>1060</v>
      </c>
    </row>
    <row r="36" spans="1:33" ht="27" x14ac:dyDescent="0.25">
      <c r="A36" t="s">
        <v>35</v>
      </c>
      <c r="D36" s="3" t="s">
        <v>59</v>
      </c>
      <c r="H36" s="3" t="s">
        <v>242</v>
      </c>
      <c r="I36" s="3" t="s">
        <v>288</v>
      </c>
      <c r="M36" s="3" t="s">
        <v>450</v>
      </c>
      <c r="Q36" s="3" t="s">
        <v>549</v>
      </c>
      <c r="T36" s="3" t="s">
        <v>690</v>
      </c>
      <c r="X36" s="3" t="s">
        <v>797</v>
      </c>
      <c r="Y36" s="3" t="s">
        <v>856</v>
      </c>
      <c r="AD36" s="3" t="s">
        <v>914</v>
      </c>
      <c r="AF36" s="3" t="s">
        <v>1022</v>
      </c>
      <c r="AG36" s="3" t="s">
        <v>1061</v>
      </c>
    </row>
    <row r="37" spans="1:33" ht="18" x14ac:dyDescent="0.25">
      <c r="D37" s="3" t="s">
        <v>75</v>
      </c>
      <c r="H37" s="3" t="s">
        <v>243</v>
      </c>
      <c r="I37" s="3" t="s">
        <v>289</v>
      </c>
      <c r="M37" s="3" t="s">
        <v>451</v>
      </c>
      <c r="Q37" s="3" t="s">
        <v>550</v>
      </c>
      <c r="T37" s="3" t="s">
        <v>693</v>
      </c>
      <c r="X37" s="3" t="s">
        <v>798</v>
      </c>
      <c r="Y37" s="3" t="s">
        <v>857</v>
      </c>
      <c r="AD37" s="3" t="s">
        <v>915</v>
      </c>
      <c r="AF37" s="3" t="s">
        <v>1023</v>
      </c>
      <c r="AG37" s="3" t="s">
        <v>1062</v>
      </c>
    </row>
    <row r="38" spans="1:33" ht="27" x14ac:dyDescent="0.25">
      <c r="D38" s="3" t="s">
        <v>76</v>
      </c>
      <c r="H38" s="3" t="s">
        <v>244</v>
      </c>
      <c r="I38" s="3" t="s">
        <v>290</v>
      </c>
      <c r="M38" s="3" t="s">
        <v>452</v>
      </c>
      <c r="Q38" s="3" t="s">
        <v>551</v>
      </c>
      <c r="T38" s="3" t="s">
        <v>694</v>
      </c>
      <c r="X38" s="3" t="s">
        <v>799</v>
      </c>
      <c r="Y38" s="3" t="s">
        <v>858</v>
      </c>
      <c r="AD38" s="3" t="s">
        <v>916</v>
      </c>
      <c r="AF38" s="3" t="s">
        <v>1024</v>
      </c>
      <c r="AG38" s="3" t="s">
        <v>1063</v>
      </c>
    </row>
    <row r="39" spans="1:33" ht="18" x14ac:dyDescent="0.25">
      <c r="D39" s="3" t="s">
        <v>77</v>
      </c>
      <c r="H39" s="3" t="s">
        <v>245</v>
      </c>
      <c r="I39" s="3" t="s">
        <v>291</v>
      </c>
      <c r="M39" s="3" t="s">
        <v>453</v>
      </c>
      <c r="Q39" s="3" t="s">
        <v>552</v>
      </c>
      <c r="T39" s="3" t="s">
        <v>695</v>
      </c>
      <c r="X39" s="3" t="s">
        <v>800</v>
      </c>
      <c r="Y39" s="3" t="s">
        <v>859</v>
      </c>
      <c r="AD39" s="3" t="s">
        <v>917</v>
      </c>
      <c r="AF39" s="3" t="s">
        <v>1025</v>
      </c>
      <c r="AG39" s="3" t="s">
        <v>1064</v>
      </c>
    </row>
    <row r="40" spans="1:33" ht="27" x14ac:dyDescent="0.25">
      <c r="D40" s="3" t="s">
        <v>78</v>
      </c>
      <c r="H40" s="3" t="s">
        <v>246</v>
      </c>
      <c r="I40" s="3" t="s">
        <v>292</v>
      </c>
      <c r="M40" s="3" t="s">
        <v>454</v>
      </c>
      <c r="Q40" s="3" t="s">
        <v>90</v>
      </c>
      <c r="X40" s="3" t="s">
        <v>801</v>
      </c>
      <c r="Y40" s="3" t="s">
        <v>149</v>
      </c>
      <c r="AD40" s="3" t="s">
        <v>91</v>
      </c>
      <c r="AF40" s="3" t="s">
        <v>1026</v>
      </c>
      <c r="AG40" s="3" t="s">
        <v>1065</v>
      </c>
    </row>
    <row r="41" spans="1:33" ht="18" x14ac:dyDescent="0.25">
      <c r="D41" s="3" t="s">
        <v>79</v>
      </c>
      <c r="H41" s="3" t="s">
        <v>247</v>
      </c>
      <c r="I41" s="3" t="s">
        <v>293</v>
      </c>
      <c r="M41" s="3" t="s">
        <v>455</v>
      </c>
      <c r="Q41" s="3" t="s">
        <v>553</v>
      </c>
      <c r="X41" s="3" t="s">
        <v>572</v>
      </c>
      <c r="Y41" s="3" t="s">
        <v>860</v>
      </c>
      <c r="AD41" s="3" t="s">
        <v>918</v>
      </c>
      <c r="AF41" s="3" t="s">
        <v>1027</v>
      </c>
      <c r="AG41" s="3" t="s">
        <v>1066</v>
      </c>
    </row>
    <row r="42" spans="1:33" ht="18" x14ac:dyDescent="0.25">
      <c r="D42" s="3" t="s">
        <v>80</v>
      </c>
      <c r="H42" s="3" t="s">
        <v>248</v>
      </c>
      <c r="I42" s="3" t="s">
        <v>294</v>
      </c>
      <c r="M42" s="3" t="s">
        <v>456</v>
      </c>
      <c r="Q42" s="3" t="s">
        <v>554</v>
      </c>
      <c r="X42" s="3" t="s">
        <v>110</v>
      </c>
      <c r="Y42" s="3" t="s">
        <v>861</v>
      </c>
      <c r="AD42" s="3" t="s">
        <v>919</v>
      </c>
      <c r="AF42" s="3" t="s">
        <v>132</v>
      </c>
      <c r="AG42" s="3" t="s">
        <v>1067</v>
      </c>
    </row>
    <row r="43" spans="1:33" ht="45" x14ac:dyDescent="0.25">
      <c r="D43" s="3" t="s">
        <v>81</v>
      </c>
      <c r="H43" s="3" t="s">
        <v>249</v>
      </c>
      <c r="I43" s="3" t="s">
        <v>295</v>
      </c>
      <c r="M43" s="3" t="s">
        <v>457</v>
      </c>
      <c r="Q43" s="3" t="s">
        <v>555</v>
      </c>
      <c r="X43" s="3" t="s">
        <v>802</v>
      </c>
      <c r="AD43" s="3" t="s">
        <v>920</v>
      </c>
      <c r="AF43" s="3" t="s">
        <v>1013</v>
      </c>
      <c r="AG43" s="3" t="s">
        <v>1068</v>
      </c>
    </row>
    <row r="44" spans="1:33" ht="18" x14ac:dyDescent="0.25">
      <c r="D44" s="3" t="s">
        <v>82</v>
      </c>
      <c r="H44" s="3" t="s">
        <v>250</v>
      </c>
      <c r="I44" s="3" t="s">
        <v>296</v>
      </c>
      <c r="M44" s="3" t="s">
        <v>458</v>
      </c>
      <c r="Q44" s="3" t="s">
        <v>556</v>
      </c>
      <c r="X44" s="3" t="s">
        <v>803</v>
      </c>
      <c r="AD44" s="3" t="s">
        <v>921</v>
      </c>
      <c r="AF44" s="3" t="s">
        <v>1028</v>
      </c>
      <c r="AG44" s="3" t="s">
        <v>1069</v>
      </c>
    </row>
    <row r="45" spans="1:33" ht="36" x14ac:dyDescent="0.25">
      <c r="D45" s="3" t="s">
        <v>70</v>
      </c>
      <c r="H45" s="3" t="s">
        <v>251</v>
      </c>
      <c r="I45" s="3" t="s">
        <v>297</v>
      </c>
      <c r="Q45" s="3" t="s">
        <v>557</v>
      </c>
      <c r="X45" s="3" t="s">
        <v>769</v>
      </c>
      <c r="AD45" s="3" t="s">
        <v>922</v>
      </c>
      <c r="AF45" s="3" t="s">
        <v>452</v>
      </c>
    </row>
    <row r="46" spans="1:33" ht="27" x14ac:dyDescent="0.25">
      <c r="D46" s="3" t="s">
        <v>141</v>
      </c>
      <c r="H46" s="3" t="s">
        <v>252</v>
      </c>
      <c r="I46" s="3" t="s">
        <v>298</v>
      </c>
      <c r="Q46" s="3" t="s">
        <v>558</v>
      </c>
      <c r="X46" s="3" t="s">
        <v>805</v>
      </c>
      <c r="AD46" s="3" t="s">
        <v>923</v>
      </c>
      <c r="AF46" s="3" t="s">
        <v>1029</v>
      </c>
    </row>
    <row r="47" spans="1:33" ht="18" x14ac:dyDescent="0.25">
      <c r="D47" s="3" t="s">
        <v>83</v>
      </c>
      <c r="H47" s="3" t="s">
        <v>253</v>
      </c>
      <c r="I47" s="3" t="s">
        <v>99</v>
      </c>
      <c r="Q47" s="3" t="s">
        <v>559</v>
      </c>
      <c r="X47" s="3" t="s">
        <v>806</v>
      </c>
      <c r="AD47" s="3" t="s">
        <v>924</v>
      </c>
      <c r="AF47" s="3" t="s">
        <v>1030</v>
      </c>
    </row>
    <row r="48" spans="1:33" ht="18" x14ac:dyDescent="0.25">
      <c r="D48" s="3" t="s">
        <v>84</v>
      </c>
      <c r="H48" s="3" t="s">
        <v>254</v>
      </c>
      <c r="I48" s="3" t="s">
        <v>300</v>
      </c>
      <c r="Q48" s="3" t="s">
        <v>560</v>
      </c>
      <c r="X48" s="3" t="s">
        <v>807</v>
      </c>
      <c r="AD48" s="3" t="s">
        <v>481</v>
      </c>
      <c r="AF48" s="3" t="s">
        <v>1031</v>
      </c>
    </row>
    <row r="49" spans="4:32" ht="18" x14ac:dyDescent="0.25">
      <c r="D49" s="3" t="s">
        <v>85</v>
      </c>
      <c r="I49" s="3" t="s">
        <v>302</v>
      </c>
      <c r="Q49" s="3" t="s">
        <v>561</v>
      </c>
      <c r="X49" s="3" t="s">
        <v>808</v>
      </c>
      <c r="AD49" s="3" t="s">
        <v>925</v>
      </c>
      <c r="AF49" s="3" t="s">
        <v>1032</v>
      </c>
    </row>
    <row r="50" spans="4:32" ht="18" x14ac:dyDescent="0.25">
      <c r="D50" s="3" t="s">
        <v>86</v>
      </c>
      <c r="I50" s="3" t="s">
        <v>301</v>
      </c>
      <c r="Q50" s="3" t="s">
        <v>562</v>
      </c>
      <c r="X50" s="3" t="s">
        <v>809</v>
      </c>
      <c r="AD50" s="3" t="s">
        <v>926</v>
      </c>
    </row>
    <row r="51" spans="4:32" ht="27" x14ac:dyDescent="0.25">
      <c r="D51" s="3" t="s">
        <v>87</v>
      </c>
      <c r="I51" s="3" t="s">
        <v>299</v>
      </c>
      <c r="Q51" s="3" t="s">
        <v>563</v>
      </c>
      <c r="X51" s="3" t="s">
        <v>588</v>
      </c>
      <c r="AD51" s="3" t="s">
        <v>927</v>
      </c>
    </row>
    <row r="52" spans="4:32" ht="18" x14ac:dyDescent="0.25">
      <c r="D52" s="3" t="s">
        <v>88</v>
      </c>
      <c r="I52" s="3" t="s">
        <v>304</v>
      </c>
      <c r="Q52" s="3" t="s">
        <v>564</v>
      </c>
      <c r="X52" s="3" t="s">
        <v>810</v>
      </c>
      <c r="AD52" s="3" t="s">
        <v>928</v>
      </c>
    </row>
    <row r="53" spans="4:32" ht="18" x14ac:dyDescent="0.25">
      <c r="D53" s="3" t="s">
        <v>89</v>
      </c>
      <c r="I53" s="3" t="s">
        <v>305</v>
      </c>
      <c r="Q53" s="3" t="s">
        <v>565</v>
      </c>
      <c r="X53" s="3" t="s">
        <v>811</v>
      </c>
      <c r="AD53" s="3" t="s">
        <v>929</v>
      </c>
    </row>
    <row r="54" spans="4:32" ht="36" x14ac:dyDescent="0.25">
      <c r="D54" s="3" t="s">
        <v>90</v>
      </c>
      <c r="I54" s="3" t="s">
        <v>306</v>
      </c>
      <c r="Q54" s="3" t="s">
        <v>566</v>
      </c>
      <c r="X54" s="3" t="s">
        <v>819</v>
      </c>
      <c r="AD54" s="3" t="s">
        <v>930</v>
      </c>
    </row>
    <row r="55" spans="4:32" ht="27" x14ac:dyDescent="0.25">
      <c r="D55" s="3" t="s">
        <v>91</v>
      </c>
      <c r="I55" s="3" t="s">
        <v>307</v>
      </c>
      <c r="Q55" s="3" t="s">
        <v>437</v>
      </c>
      <c r="X55" s="3" t="s">
        <v>590</v>
      </c>
      <c r="AD55" s="3" t="s">
        <v>931</v>
      </c>
    </row>
    <row r="56" spans="4:32" ht="18" x14ac:dyDescent="0.25">
      <c r="D56" s="3" t="s">
        <v>92</v>
      </c>
      <c r="I56" s="3" t="s">
        <v>308</v>
      </c>
      <c r="Q56" s="3" t="s">
        <v>567</v>
      </c>
      <c r="X56" s="3" t="s">
        <v>813</v>
      </c>
      <c r="AD56" s="3" t="s">
        <v>932</v>
      </c>
    </row>
    <row r="57" spans="4:32" ht="18" x14ac:dyDescent="0.25">
      <c r="D57" s="3" t="s">
        <v>93</v>
      </c>
      <c r="I57" s="3" t="s">
        <v>309</v>
      </c>
      <c r="Q57" s="3" t="s">
        <v>568</v>
      </c>
      <c r="X57" s="3" t="s">
        <v>243</v>
      </c>
      <c r="AD57" s="3" t="s">
        <v>933</v>
      </c>
    </row>
    <row r="58" spans="4:32" ht="45" x14ac:dyDescent="0.25">
      <c r="D58" s="3" t="s">
        <v>94</v>
      </c>
      <c r="I58" s="3" t="s">
        <v>310</v>
      </c>
      <c r="Q58" s="3" t="s">
        <v>569</v>
      </c>
      <c r="X58" s="3" t="s">
        <v>814</v>
      </c>
      <c r="AD58" s="3" t="s">
        <v>934</v>
      </c>
    </row>
    <row r="59" spans="4:32" ht="18" x14ac:dyDescent="0.25">
      <c r="D59" s="3" t="s">
        <v>95</v>
      </c>
      <c r="I59" s="3" t="s">
        <v>311</v>
      </c>
      <c r="Q59" s="3" t="s">
        <v>570</v>
      </c>
      <c r="X59" s="3" t="s">
        <v>812</v>
      </c>
      <c r="AD59" s="3" t="s">
        <v>935</v>
      </c>
    </row>
    <row r="60" spans="4:32" ht="27" x14ac:dyDescent="0.25">
      <c r="D60" s="3" t="s">
        <v>96</v>
      </c>
      <c r="I60" s="3" t="s">
        <v>312</v>
      </c>
      <c r="Q60" s="3" t="s">
        <v>571</v>
      </c>
      <c r="X60" s="3" t="s">
        <v>138</v>
      </c>
      <c r="AD60" s="3" t="s">
        <v>936</v>
      </c>
    </row>
    <row r="61" spans="4:32" ht="36" x14ac:dyDescent="0.25">
      <c r="D61" s="3" t="s">
        <v>97</v>
      </c>
      <c r="I61" s="3" t="s">
        <v>313</v>
      </c>
      <c r="Q61" s="3" t="s">
        <v>572</v>
      </c>
      <c r="X61" s="3" t="s">
        <v>815</v>
      </c>
      <c r="AD61" s="3" t="s">
        <v>937</v>
      </c>
    </row>
    <row r="62" spans="4:32" x14ac:dyDescent="0.25">
      <c r="D62" s="3" t="s">
        <v>98</v>
      </c>
      <c r="I62" s="3" t="s">
        <v>314</v>
      </c>
      <c r="Q62" s="3" t="s">
        <v>110</v>
      </c>
      <c r="X62" s="3" t="s">
        <v>816</v>
      </c>
      <c r="AD62" s="3" t="s">
        <v>938</v>
      </c>
    </row>
    <row r="63" spans="4:32" ht="18" x14ac:dyDescent="0.25">
      <c r="D63" s="3" t="s">
        <v>99</v>
      </c>
      <c r="I63" s="3" t="s">
        <v>315</v>
      </c>
      <c r="Q63" s="3" t="s">
        <v>573</v>
      </c>
      <c r="X63" s="3" t="s">
        <v>817</v>
      </c>
      <c r="AD63" s="3" t="s">
        <v>939</v>
      </c>
    </row>
    <row r="64" spans="4:32" ht="18" x14ac:dyDescent="0.25">
      <c r="D64" s="3" t="s">
        <v>100</v>
      </c>
      <c r="I64" s="3" t="s">
        <v>316</v>
      </c>
      <c r="Q64" s="3" t="s">
        <v>574</v>
      </c>
      <c r="X64" s="3" t="s">
        <v>818</v>
      </c>
      <c r="AD64" s="3" t="s">
        <v>940</v>
      </c>
    </row>
    <row r="65" spans="4:30" ht="27" x14ac:dyDescent="0.25">
      <c r="D65" s="3" t="s">
        <v>101</v>
      </c>
      <c r="I65" s="3" t="s">
        <v>317</v>
      </c>
      <c r="Q65" s="3" t="s">
        <v>575</v>
      </c>
      <c r="X65" s="3" t="s">
        <v>820</v>
      </c>
      <c r="AD65" s="3" t="s">
        <v>941</v>
      </c>
    </row>
    <row r="66" spans="4:30" ht="18" x14ac:dyDescent="0.25">
      <c r="D66" s="3" t="s">
        <v>102</v>
      </c>
      <c r="I66" s="3" t="s">
        <v>318</v>
      </c>
      <c r="Q66" s="3" t="s">
        <v>576</v>
      </c>
      <c r="X66" s="3" t="s">
        <v>821</v>
      </c>
      <c r="AD66" s="3" t="s">
        <v>942</v>
      </c>
    </row>
    <row r="67" spans="4:30" ht="18" x14ac:dyDescent="0.25">
      <c r="D67" s="3" t="s">
        <v>103</v>
      </c>
      <c r="I67" s="3" t="s">
        <v>319</v>
      </c>
      <c r="Q67" s="3" t="s">
        <v>577</v>
      </c>
      <c r="AD67" s="3" t="s">
        <v>943</v>
      </c>
    </row>
    <row r="68" spans="4:30" ht="18" x14ac:dyDescent="0.25">
      <c r="D68" s="3" t="s">
        <v>104</v>
      </c>
      <c r="I68" s="3" t="s">
        <v>320</v>
      </c>
      <c r="Q68" s="3" t="s">
        <v>578</v>
      </c>
      <c r="AD68" s="3" t="s">
        <v>122</v>
      </c>
    </row>
    <row r="69" spans="4:30" ht="27" x14ac:dyDescent="0.25">
      <c r="D69" s="3" t="s">
        <v>105</v>
      </c>
      <c r="I69" s="3" t="s">
        <v>321</v>
      </c>
      <c r="Q69" s="3" t="s">
        <v>579</v>
      </c>
      <c r="AD69" s="3" t="s">
        <v>944</v>
      </c>
    </row>
    <row r="70" spans="4:30" ht="18" x14ac:dyDescent="0.25">
      <c r="D70" s="3" t="s">
        <v>106</v>
      </c>
      <c r="I70" s="3" t="s">
        <v>322</v>
      </c>
      <c r="Q70" s="3" t="s">
        <v>580</v>
      </c>
      <c r="AD70" s="3" t="s">
        <v>945</v>
      </c>
    </row>
    <row r="71" spans="4:30" ht="18" x14ac:dyDescent="0.25">
      <c r="D71" s="3" t="s">
        <v>38</v>
      </c>
      <c r="I71" s="3" t="s">
        <v>323</v>
      </c>
      <c r="Q71" s="3" t="s">
        <v>581</v>
      </c>
      <c r="AD71" s="3" t="s">
        <v>946</v>
      </c>
    </row>
    <row r="72" spans="4:30" ht="18" x14ac:dyDescent="0.25">
      <c r="D72" s="3" t="s">
        <v>107</v>
      </c>
      <c r="I72" s="3" t="s">
        <v>324</v>
      </c>
      <c r="Q72" s="3" t="s">
        <v>582</v>
      </c>
      <c r="AD72" s="3" t="s">
        <v>947</v>
      </c>
    </row>
    <row r="73" spans="4:30" ht="18" x14ac:dyDescent="0.25">
      <c r="D73" s="3" t="s">
        <v>108</v>
      </c>
      <c r="I73" s="3" t="s">
        <v>325</v>
      </c>
      <c r="Q73" s="3" t="s">
        <v>583</v>
      </c>
      <c r="AD73" s="3" t="s">
        <v>948</v>
      </c>
    </row>
    <row r="74" spans="4:30" ht="36" x14ac:dyDescent="0.25">
      <c r="D74" s="3" t="s">
        <v>109</v>
      </c>
      <c r="I74" s="3" t="s">
        <v>326</v>
      </c>
      <c r="Q74" s="3" t="s">
        <v>584</v>
      </c>
      <c r="AD74" s="3" t="s">
        <v>949</v>
      </c>
    </row>
    <row r="75" spans="4:30" ht="18" x14ac:dyDescent="0.25">
      <c r="D75" s="3" t="s">
        <v>110</v>
      </c>
      <c r="I75" s="3" t="s">
        <v>327</v>
      </c>
      <c r="Q75" s="3" t="s">
        <v>585</v>
      </c>
      <c r="AD75" s="3" t="s">
        <v>950</v>
      </c>
    </row>
    <row r="76" spans="4:30" ht="36" x14ac:dyDescent="0.25">
      <c r="D76" s="3" t="s">
        <v>112</v>
      </c>
      <c r="I76" s="3" t="s">
        <v>328</v>
      </c>
      <c r="Q76" s="3" t="s">
        <v>586</v>
      </c>
      <c r="AD76" s="3" t="s">
        <v>951</v>
      </c>
    </row>
    <row r="77" spans="4:30" ht="27" x14ac:dyDescent="0.25">
      <c r="D77" s="3" t="s">
        <v>111</v>
      </c>
      <c r="I77" s="3" t="s">
        <v>329</v>
      </c>
      <c r="Q77" s="3" t="s">
        <v>588</v>
      </c>
      <c r="AD77" s="3" t="s">
        <v>138</v>
      </c>
    </row>
    <row r="78" spans="4:30" ht="45" x14ac:dyDescent="0.25">
      <c r="D78" s="3" t="s">
        <v>113</v>
      </c>
      <c r="I78" s="3" t="s">
        <v>330</v>
      </c>
      <c r="Q78" s="3" t="s">
        <v>589</v>
      </c>
      <c r="AD78" s="3" t="s">
        <v>952</v>
      </c>
    </row>
    <row r="79" spans="4:30" ht="27" x14ac:dyDescent="0.25">
      <c r="D79" s="3" t="s">
        <v>114</v>
      </c>
      <c r="I79" s="3" t="s">
        <v>331</v>
      </c>
      <c r="Q79" s="3" t="s">
        <v>590</v>
      </c>
      <c r="AD79" s="3" t="s">
        <v>953</v>
      </c>
    </row>
    <row r="80" spans="4:30" ht="27" x14ac:dyDescent="0.25">
      <c r="D80" s="3" t="s">
        <v>115</v>
      </c>
      <c r="I80" s="3" t="s">
        <v>332</v>
      </c>
      <c r="Q80" s="3" t="s">
        <v>591</v>
      </c>
      <c r="AD80" s="3" t="s">
        <v>954</v>
      </c>
    </row>
    <row r="81" spans="4:30" ht="27" x14ac:dyDescent="0.25">
      <c r="D81" s="3" t="s">
        <v>116</v>
      </c>
      <c r="I81" s="3" t="s">
        <v>333</v>
      </c>
      <c r="Q81" s="3" t="s">
        <v>128</v>
      </c>
      <c r="AD81" s="3" t="s">
        <v>955</v>
      </c>
    </row>
    <row r="82" spans="4:30" ht="27" x14ac:dyDescent="0.25">
      <c r="D82" s="3" t="s">
        <v>117</v>
      </c>
      <c r="I82" s="3" t="s">
        <v>334</v>
      </c>
      <c r="Q82" s="3" t="s">
        <v>592</v>
      </c>
      <c r="AD82" s="3" t="s">
        <v>453</v>
      </c>
    </row>
    <row r="83" spans="4:30" ht="18" x14ac:dyDescent="0.25">
      <c r="D83" s="3" t="s">
        <v>118</v>
      </c>
      <c r="I83" s="3" t="s">
        <v>335</v>
      </c>
      <c r="Q83" s="3" t="s">
        <v>593</v>
      </c>
      <c r="AD83" s="3" t="s">
        <v>956</v>
      </c>
    </row>
    <row r="84" spans="4:30" ht="27" x14ac:dyDescent="0.25">
      <c r="D84" s="3" t="s">
        <v>119</v>
      </c>
      <c r="I84" s="3" t="s">
        <v>336</v>
      </c>
      <c r="Q84" s="3" t="s">
        <v>594</v>
      </c>
      <c r="AD84" s="3" t="s">
        <v>957</v>
      </c>
    </row>
    <row r="85" spans="4:30" ht="18" x14ac:dyDescent="0.25">
      <c r="D85" s="3" t="s">
        <v>120</v>
      </c>
      <c r="I85" s="3" t="s">
        <v>337</v>
      </c>
      <c r="Q85" s="3" t="s">
        <v>595</v>
      </c>
      <c r="AD85" s="3" t="s">
        <v>958</v>
      </c>
    </row>
    <row r="86" spans="4:30" ht="27" x14ac:dyDescent="0.25">
      <c r="D86" s="3" t="s">
        <v>121</v>
      </c>
      <c r="I86" s="3" t="s">
        <v>338</v>
      </c>
      <c r="Q86" s="3" t="s">
        <v>596</v>
      </c>
      <c r="AD86" s="3" t="s">
        <v>959</v>
      </c>
    </row>
    <row r="87" spans="4:30" ht="36" x14ac:dyDescent="0.25">
      <c r="D87" s="3" t="s">
        <v>122</v>
      </c>
      <c r="I87" s="3" t="s">
        <v>339</v>
      </c>
      <c r="Q87" s="3" t="s">
        <v>597</v>
      </c>
      <c r="AD87" s="3" t="s">
        <v>960</v>
      </c>
    </row>
    <row r="88" spans="4:30" ht="18" x14ac:dyDescent="0.25">
      <c r="D88" s="3" t="s">
        <v>123</v>
      </c>
      <c r="I88" s="3" t="s">
        <v>341</v>
      </c>
      <c r="Q88" s="3" t="s">
        <v>598</v>
      </c>
      <c r="AD88" s="3" t="s">
        <v>253</v>
      </c>
    </row>
    <row r="89" spans="4:30" ht="27" x14ac:dyDescent="0.25">
      <c r="D89" s="3" t="s">
        <v>124</v>
      </c>
      <c r="I89" s="3" t="s">
        <v>342</v>
      </c>
      <c r="Q89" s="3" t="s">
        <v>599</v>
      </c>
      <c r="AD89" s="3" t="s">
        <v>961</v>
      </c>
    </row>
    <row r="90" spans="4:30" ht="18" x14ac:dyDescent="0.25">
      <c r="D90" s="3" t="s">
        <v>125</v>
      </c>
      <c r="I90" s="3" t="s">
        <v>343</v>
      </c>
      <c r="Q90" s="3" t="s">
        <v>600</v>
      </c>
    </row>
    <row r="91" spans="4:30" ht="45" x14ac:dyDescent="0.25">
      <c r="D91" s="3" t="s">
        <v>126</v>
      </c>
      <c r="I91" s="3" t="s">
        <v>340</v>
      </c>
      <c r="Q91" s="3" t="s">
        <v>601</v>
      </c>
    </row>
    <row r="92" spans="4:30" ht="18" x14ac:dyDescent="0.25">
      <c r="D92" s="3" t="s">
        <v>127</v>
      </c>
      <c r="I92" s="3" t="s">
        <v>344</v>
      </c>
      <c r="Q92" s="3" t="s">
        <v>602</v>
      </c>
    </row>
    <row r="93" spans="4:30" ht="27" x14ac:dyDescent="0.25">
      <c r="D93" s="3" t="s">
        <v>128</v>
      </c>
      <c r="I93" s="3" t="s">
        <v>345</v>
      </c>
      <c r="Q93" s="3" t="s">
        <v>603</v>
      </c>
    </row>
    <row r="94" spans="4:30" ht="27" x14ac:dyDescent="0.25">
      <c r="D94" s="3" t="s">
        <v>129</v>
      </c>
      <c r="I94" s="3" t="s">
        <v>346</v>
      </c>
      <c r="Q94" s="3" t="s">
        <v>604</v>
      </c>
    </row>
    <row r="95" spans="4:30" ht="36" x14ac:dyDescent="0.25">
      <c r="D95" s="3" t="s">
        <v>130</v>
      </c>
      <c r="I95" s="3" t="s">
        <v>347</v>
      </c>
      <c r="Q95" s="3" t="s">
        <v>605</v>
      </c>
    </row>
    <row r="96" spans="4:30" ht="27" x14ac:dyDescent="0.25">
      <c r="D96" s="3" t="s">
        <v>131</v>
      </c>
      <c r="I96" s="3" t="s">
        <v>349</v>
      </c>
      <c r="Q96" s="3" t="s">
        <v>606</v>
      </c>
    </row>
    <row r="97" spans="4:17" x14ac:dyDescent="0.25">
      <c r="D97" s="3" t="s">
        <v>132</v>
      </c>
      <c r="I97" s="3" t="s">
        <v>348</v>
      </c>
      <c r="Q97" s="3" t="s">
        <v>607</v>
      </c>
    </row>
    <row r="98" spans="4:17" ht="45" x14ac:dyDescent="0.25">
      <c r="D98" s="3" t="s">
        <v>133</v>
      </c>
      <c r="I98" s="3" t="s">
        <v>350</v>
      </c>
      <c r="Q98" s="3" t="s">
        <v>608</v>
      </c>
    </row>
    <row r="99" spans="4:17" ht="36" x14ac:dyDescent="0.25">
      <c r="D99" s="3" t="s">
        <v>134</v>
      </c>
      <c r="I99" s="3" t="s">
        <v>351</v>
      </c>
      <c r="Q99" s="3" t="s">
        <v>609</v>
      </c>
    </row>
    <row r="100" spans="4:17" ht="18" x14ac:dyDescent="0.25">
      <c r="D100" s="3" t="s">
        <v>135</v>
      </c>
      <c r="I100" s="3" t="s">
        <v>352</v>
      </c>
      <c r="Q100" s="3" t="s">
        <v>610</v>
      </c>
    </row>
    <row r="101" spans="4:17" ht="18" x14ac:dyDescent="0.25">
      <c r="D101" s="3" t="s">
        <v>136</v>
      </c>
      <c r="I101" s="3" t="s">
        <v>354</v>
      </c>
      <c r="Q101" s="3" t="s">
        <v>611</v>
      </c>
    </row>
    <row r="102" spans="4:17" ht="27" x14ac:dyDescent="0.25">
      <c r="D102" s="3" t="s">
        <v>137</v>
      </c>
      <c r="I102" s="3" t="s">
        <v>353</v>
      </c>
      <c r="Q102" s="3" t="s">
        <v>612</v>
      </c>
    </row>
    <row r="103" spans="4:17" ht="27" x14ac:dyDescent="0.25">
      <c r="D103" s="3" t="s">
        <v>138</v>
      </c>
      <c r="I103" s="3" t="s">
        <v>355</v>
      </c>
      <c r="Q103" s="3" t="s">
        <v>613</v>
      </c>
    </row>
    <row r="104" spans="4:17" ht="36" x14ac:dyDescent="0.25">
      <c r="D104" s="3" t="s">
        <v>48</v>
      </c>
      <c r="I104" s="3" t="s">
        <v>356</v>
      </c>
      <c r="Q104" s="3" t="s">
        <v>614</v>
      </c>
    </row>
    <row r="105" spans="4:17" ht="27" x14ac:dyDescent="0.25">
      <c r="D105" s="3" t="s">
        <v>139</v>
      </c>
      <c r="I105" s="3" t="s">
        <v>357</v>
      </c>
      <c r="Q105" s="3" t="s">
        <v>615</v>
      </c>
    </row>
    <row r="106" spans="4:17" ht="27" x14ac:dyDescent="0.25">
      <c r="D106" s="3" t="s">
        <v>140</v>
      </c>
      <c r="I106" s="3" t="s">
        <v>358</v>
      </c>
      <c r="Q106" s="3" t="s">
        <v>617</v>
      </c>
    </row>
    <row r="107" spans="4:17" x14ac:dyDescent="0.25">
      <c r="D107" s="3" t="s">
        <v>142</v>
      </c>
      <c r="I107" s="3" t="s">
        <v>359</v>
      </c>
      <c r="Q107" s="3" t="s">
        <v>618</v>
      </c>
    </row>
    <row r="108" spans="4:17" x14ac:dyDescent="0.25">
      <c r="D108" s="3" t="s">
        <v>143</v>
      </c>
      <c r="I108" s="3" t="s">
        <v>360</v>
      </c>
      <c r="Q108" s="3" t="s">
        <v>156</v>
      </c>
    </row>
    <row r="109" spans="4:17" ht="18" x14ac:dyDescent="0.25">
      <c r="D109" s="3" t="s">
        <v>144</v>
      </c>
      <c r="I109" s="3" t="s">
        <v>361</v>
      </c>
      <c r="Q109" s="3" t="s">
        <v>619</v>
      </c>
    </row>
    <row r="110" spans="4:17" x14ac:dyDescent="0.25">
      <c r="D110" s="3" t="s">
        <v>145</v>
      </c>
      <c r="I110" s="3" t="s">
        <v>362</v>
      </c>
      <c r="Q110" s="3" t="s">
        <v>620</v>
      </c>
    </row>
    <row r="111" spans="4:17" ht="36" x14ac:dyDescent="0.25">
      <c r="D111" s="3" t="s">
        <v>146</v>
      </c>
      <c r="I111" s="3" t="s">
        <v>363</v>
      </c>
      <c r="Q111" s="3" t="s">
        <v>616</v>
      </c>
    </row>
    <row r="112" spans="4:17" ht="18" x14ac:dyDescent="0.25">
      <c r="D112" s="3" t="s">
        <v>147</v>
      </c>
      <c r="I112" s="3" t="s">
        <v>364</v>
      </c>
      <c r="Q112" s="3" t="s">
        <v>621</v>
      </c>
    </row>
    <row r="113" spans="4:17" ht="18" x14ac:dyDescent="0.25">
      <c r="D113" s="3" t="s">
        <v>148</v>
      </c>
      <c r="I113" s="3" t="s">
        <v>365</v>
      </c>
      <c r="Q113" s="3" t="s">
        <v>622</v>
      </c>
    </row>
    <row r="114" spans="4:17" x14ac:dyDescent="0.25">
      <c r="D114" s="3" t="s">
        <v>149</v>
      </c>
      <c r="I114" s="3" t="s">
        <v>366</v>
      </c>
      <c r="Q114" s="3" t="s">
        <v>623</v>
      </c>
    </row>
    <row r="115" spans="4:17" x14ac:dyDescent="0.25">
      <c r="D115" s="3" t="s">
        <v>150</v>
      </c>
      <c r="I115" s="3" t="s">
        <v>367</v>
      </c>
      <c r="Q115" s="3" t="s">
        <v>624</v>
      </c>
    </row>
    <row r="116" spans="4:17" x14ac:dyDescent="0.25">
      <c r="D116" s="3" t="s">
        <v>151</v>
      </c>
      <c r="I116" s="3" t="s">
        <v>257</v>
      </c>
      <c r="Q116" s="3" t="s">
        <v>625</v>
      </c>
    </row>
    <row r="117" spans="4:17" ht="18" x14ac:dyDescent="0.25">
      <c r="D117" s="3" t="s">
        <v>152</v>
      </c>
      <c r="I117" s="3" t="s">
        <v>368</v>
      </c>
      <c r="Q117" s="3" t="s">
        <v>626</v>
      </c>
    </row>
    <row r="118" spans="4:17" ht="18" x14ac:dyDescent="0.25">
      <c r="D118" s="3" t="s">
        <v>153</v>
      </c>
      <c r="I118" s="3" t="s">
        <v>369</v>
      </c>
      <c r="Q118" s="3" t="s">
        <v>627</v>
      </c>
    </row>
    <row r="119" spans="4:17" ht="18" x14ac:dyDescent="0.25">
      <c r="D119" s="3" t="s">
        <v>154</v>
      </c>
      <c r="I119" s="3" t="s">
        <v>370</v>
      </c>
    </row>
    <row r="120" spans="4:17" x14ac:dyDescent="0.25">
      <c r="D120" s="3" t="s">
        <v>155</v>
      </c>
      <c r="I120" s="3" t="s">
        <v>371</v>
      </c>
    </row>
    <row r="121" spans="4:17" x14ac:dyDescent="0.25">
      <c r="D121" s="3" t="s">
        <v>156</v>
      </c>
      <c r="I121" s="3" t="s">
        <v>372</v>
      </c>
    </row>
    <row r="122" spans="4:17" ht="18" x14ac:dyDescent="0.25">
      <c r="D122" s="3" t="s">
        <v>157</v>
      </c>
      <c r="I122" s="3" t="s">
        <v>373</v>
      </c>
    </row>
    <row r="123" spans="4:17" ht="18" x14ac:dyDescent="0.25">
      <c r="D123" s="3" t="s">
        <v>158</v>
      </c>
      <c r="I123" s="3" t="s">
        <v>303</v>
      </c>
    </row>
    <row r="124" spans="4:17" ht="18" x14ac:dyDescent="0.25">
      <c r="D124" s="3" t="s">
        <v>159</v>
      </c>
      <c r="I124" s="3" t="s">
        <v>374</v>
      </c>
    </row>
    <row r="125" spans="4:17" ht="18" x14ac:dyDescent="0.25">
      <c r="D125" s="3" t="s">
        <v>160</v>
      </c>
      <c r="I125" s="3" t="s">
        <v>375</v>
      </c>
    </row>
    <row r="126" spans="4:17" x14ac:dyDescent="0.25">
      <c r="D126" s="3" t="s">
        <v>161</v>
      </c>
    </row>
    <row r="127" spans="4:17" ht="18" x14ac:dyDescent="0.25">
      <c r="D127" s="3" t="s">
        <v>162</v>
      </c>
    </row>
  </sheetData>
  <sheetProtection algorithmName="SHA-512" hashValue="V+i3dNFZEG+3WYAe1ejbH3/rt7m4jdqqeiWQW+O/7rr0i5vgDct86ddxuX99RdhQ0XDdAOpH/yWAiQsl39FP8w==" saltValue="kkclZYomxwBVBNKM+4SfLg==" spinCount="100000" sheet="1" objects="1" scenarios="1"/>
  <sortState ref="D2:D127">
    <sortCondition ref="D2:D127"/>
  </sortState>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rgb="FF92D050"/>
  </sheetPr>
  <dimension ref="A1:B1439"/>
  <sheetViews>
    <sheetView workbookViewId="0"/>
  </sheetViews>
  <sheetFormatPr baseColWidth="10" defaultColWidth="10.85546875" defaultRowHeight="15" x14ac:dyDescent="0.25"/>
  <cols>
    <col min="1" max="1" width="11.42578125" style="16"/>
    <col min="2" max="2" width="103.42578125" style="17" customWidth="1"/>
  </cols>
  <sheetData>
    <row r="1" spans="1:2" x14ac:dyDescent="0.25">
      <c r="A1" s="16" t="s">
        <v>1169</v>
      </c>
      <c r="B1" s="16" t="s">
        <v>2608</v>
      </c>
    </row>
    <row r="2" spans="1:2" x14ac:dyDescent="0.25">
      <c r="A2" s="16">
        <v>800003529</v>
      </c>
      <c r="B2" s="17" t="s">
        <v>1170</v>
      </c>
    </row>
    <row r="3" spans="1:2" x14ac:dyDescent="0.25">
      <c r="A3" s="16">
        <v>800009090</v>
      </c>
      <c r="B3" s="17" t="s">
        <v>1171</v>
      </c>
    </row>
    <row r="4" spans="1:2" x14ac:dyDescent="0.25">
      <c r="A4" s="16">
        <v>800010537</v>
      </c>
      <c r="B4" s="17" t="s">
        <v>1172</v>
      </c>
    </row>
    <row r="5" spans="1:2" x14ac:dyDescent="0.25">
      <c r="A5" s="16">
        <v>800012645</v>
      </c>
      <c r="B5" s="17" t="s">
        <v>1173</v>
      </c>
    </row>
    <row r="6" spans="1:2" x14ac:dyDescent="0.25">
      <c r="A6" s="16">
        <v>800013066</v>
      </c>
      <c r="B6" s="17" t="s">
        <v>1174</v>
      </c>
    </row>
    <row r="7" spans="1:2" x14ac:dyDescent="0.25">
      <c r="A7" s="16">
        <v>800013945</v>
      </c>
      <c r="B7" s="17" t="s">
        <v>1175</v>
      </c>
    </row>
    <row r="8" spans="1:2" x14ac:dyDescent="0.25">
      <c r="A8" s="16">
        <v>800014727</v>
      </c>
      <c r="B8" s="17" t="s">
        <v>1176</v>
      </c>
    </row>
    <row r="9" spans="1:2" x14ac:dyDescent="0.25">
      <c r="A9" s="16">
        <v>800016947</v>
      </c>
      <c r="B9" s="17" t="s">
        <v>1177</v>
      </c>
    </row>
    <row r="10" spans="1:2" x14ac:dyDescent="0.25">
      <c r="A10" s="16">
        <v>800019459</v>
      </c>
      <c r="B10" s="17" t="s">
        <v>1178</v>
      </c>
    </row>
    <row r="11" spans="1:2" x14ac:dyDescent="0.25">
      <c r="A11" s="16">
        <v>800035550</v>
      </c>
      <c r="B11" s="17" t="s">
        <v>1179</v>
      </c>
    </row>
    <row r="12" spans="1:2" x14ac:dyDescent="0.25">
      <c r="A12" s="16">
        <v>800038563</v>
      </c>
      <c r="B12" s="17" t="s">
        <v>1180</v>
      </c>
    </row>
    <row r="13" spans="1:2" x14ac:dyDescent="0.25">
      <c r="A13" s="16">
        <v>800039840</v>
      </c>
      <c r="B13" s="17" t="s">
        <v>1181</v>
      </c>
    </row>
    <row r="14" spans="1:2" x14ac:dyDescent="0.25">
      <c r="A14" s="16">
        <v>800040208</v>
      </c>
      <c r="B14" s="17" t="s">
        <v>1182</v>
      </c>
    </row>
    <row r="15" spans="1:2" x14ac:dyDescent="0.25">
      <c r="A15" s="16">
        <v>800043194</v>
      </c>
      <c r="B15" s="17" t="s">
        <v>1183</v>
      </c>
    </row>
    <row r="16" spans="1:2" x14ac:dyDescent="0.25">
      <c r="A16" s="16">
        <v>800043253</v>
      </c>
      <c r="B16" s="17" t="s">
        <v>1184</v>
      </c>
    </row>
    <row r="17" spans="1:2" x14ac:dyDescent="0.25">
      <c r="A17" s="16">
        <v>800044071</v>
      </c>
      <c r="B17" s="17" t="s">
        <v>1185</v>
      </c>
    </row>
    <row r="18" spans="1:2" x14ac:dyDescent="0.25">
      <c r="A18" s="16">
        <v>800044075</v>
      </c>
      <c r="B18" s="17" t="s">
        <v>1186</v>
      </c>
    </row>
    <row r="19" spans="1:2" x14ac:dyDescent="0.25">
      <c r="A19" s="16">
        <v>800044079</v>
      </c>
      <c r="B19" s="17" t="s">
        <v>1187</v>
      </c>
    </row>
    <row r="20" spans="1:2" x14ac:dyDescent="0.25">
      <c r="A20" s="16">
        <v>800044241</v>
      </c>
      <c r="B20" s="17" t="s">
        <v>1188</v>
      </c>
    </row>
    <row r="21" spans="1:2" x14ac:dyDescent="0.25">
      <c r="A21" s="16">
        <v>800044434</v>
      </c>
      <c r="B21" s="17" t="s">
        <v>1189</v>
      </c>
    </row>
    <row r="22" spans="1:2" x14ac:dyDescent="0.25">
      <c r="A22" s="16">
        <v>800044530</v>
      </c>
      <c r="B22" s="17" t="s">
        <v>1190</v>
      </c>
    </row>
    <row r="23" spans="1:2" x14ac:dyDescent="0.25">
      <c r="A23" s="16">
        <v>800045122</v>
      </c>
      <c r="B23" s="17" t="s">
        <v>1191</v>
      </c>
    </row>
    <row r="24" spans="1:2" x14ac:dyDescent="0.25">
      <c r="A24" s="16">
        <v>800045547</v>
      </c>
      <c r="B24" s="17" t="s">
        <v>1192</v>
      </c>
    </row>
    <row r="25" spans="1:2" x14ac:dyDescent="0.25">
      <c r="A25" s="16">
        <v>800045909</v>
      </c>
      <c r="B25" s="17" t="s">
        <v>1193</v>
      </c>
    </row>
    <row r="26" spans="1:2" x14ac:dyDescent="0.25">
      <c r="A26" s="16">
        <v>800048102</v>
      </c>
      <c r="B26" s="17" t="s">
        <v>1194</v>
      </c>
    </row>
    <row r="27" spans="1:2" x14ac:dyDescent="0.25">
      <c r="A27" s="16">
        <v>800049337</v>
      </c>
      <c r="B27" s="17" t="s">
        <v>1195</v>
      </c>
    </row>
    <row r="28" spans="1:2" x14ac:dyDescent="0.25">
      <c r="A28" s="16">
        <v>800049697</v>
      </c>
      <c r="B28" s="17" t="s">
        <v>1196</v>
      </c>
    </row>
    <row r="29" spans="1:2" x14ac:dyDescent="0.25">
      <c r="A29" s="16">
        <v>800050385</v>
      </c>
      <c r="B29" s="17" t="s">
        <v>1197</v>
      </c>
    </row>
    <row r="30" spans="1:2" x14ac:dyDescent="0.25">
      <c r="A30" s="16">
        <v>800050722</v>
      </c>
      <c r="B30" s="17" t="s">
        <v>1198</v>
      </c>
    </row>
    <row r="31" spans="1:2" x14ac:dyDescent="0.25">
      <c r="A31" s="16">
        <v>800054940</v>
      </c>
      <c r="B31" s="17" t="s">
        <v>1199</v>
      </c>
    </row>
    <row r="32" spans="1:2" x14ac:dyDescent="0.25">
      <c r="A32" s="16">
        <v>800055169</v>
      </c>
      <c r="B32" s="17" t="s">
        <v>1200</v>
      </c>
    </row>
    <row r="33" spans="1:2" x14ac:dyDescent="0.25">
      <c r="A33" s="16">
        <v>800055599</v>
      </c>
      <c r="B33" s="17" t="s">
        <v>1201</v>
      </c>
    </row>
    <row r="34" spans="1:2" x14ac:dyDescent="0.25">
      <c r="A34" s="16">
        <v>800055759</v>
      </c>
      <c r="B34" s="17" t="s">
        <v>1202</v>
      </c>
    </row>
    <row r="35" spans="1:2" x14ac:dyDescent="0.25">
      <c r="A35" s="16">
        <v>800055833</v>
      </c>
      <c r="B35" s="17" t="s">
        <v>1203</v>
      </c>
    </row>
    <row r="36" spans="1:2" x14ac:dyDescent="0.25">
      <c r="A36" s="16">
        <v>800056230</v>
      </c>
      <c r="B36" s="17" t="s">
        <v>1204</v>
      </c>
    </row>
    <row r="37" spans="1:2" x14ac:dyDescent="0.25">
      <c r="A37" s="16">
        <v>800058000</v>
      </c>
      <c r="B37" s="17" t="s">
        <v>1205</v>
      </c>
    </row>
    <row r="38" spans="1:2" x14ac:dyDescent="0.25">
      <c r="A38" s="16">
        <v>800058286</v>
      </c>
      <c r="B38" s="17" t="s">
        <v>1206</v>
      </c>
    </row>
    <row r="39" spans="1:2" x14ac:dyDescent="0.25">
      <c r="A39" s="16">
        <v>800058652</v>
      </c>
      <c r="B39" s="17" t="s">
        <v>1207</v>
      </c>
    </row>
    <row r="40" spans="1:2" x14ac:dyDescent="0.25">
      <c r="A40" s="16">
        <v>800059552</v>
      </c>
      <c r="B40" s="17" t="s">
        <v>1208</v>
      </c>
    </row>
    <row r="41" spans="1:2" x14ac:dyDescent="0.25">
      <c r="A41" s="16">
        <v>800059782</v>
      </c>
      <c r="B41" s="17" t="s">
        <v>1209</v>
      </c>
    </row>
    <row r="42" spans="1:2" x14ac:dyDescent="0.25">
      <c r="A42" s="16">
        <v>800060957</v>
      </c>
      <c r="B42" s="17" t="s">
        <v>1210</v>
      </c>
    </row>
    <row r="43" spans="1:2" x14ac:dyDescent="0.25">
      <c r="A43" s="16">
        <v>800060961</v>
      </c>
      <c r="B43" s="17" t="s">
        <v>1211</v>
      </c>
    </row>
    <row r="44" spans="1:2" x14ac:dyDescent="0.25">
      <c r="A44" s="16">
        <v>800061412</v>
      </c>
      <c r="B44" s="17" t="s">
        <v>1212</v>
      </c>
    </row>
    <row r="45" spans="1:2" x14ac:dyDescent="0.25">
      <c r="A45" s="16">
        <v>800061516</v>
      </c>
      <c r="B45" s="17" t="s">
        <v>1213</v>
      </c>
    </row>
    <row r="46" spans="1:2" x14ac:dyDescent="0.25">
      <c r="A46" s="16">
        <v>800061618</v>
      </c>
      <c r="B46" s="17" t="s">
        <v>1214</v>
      </c>
    </row>
    <row r="47" spans="1:2" x14ac:dyDescent="0.25">
      <c r="A47" s="16">
        <v>800061689</v>
      </c>
      <c r="B47" s="17" t="s">
        <v>1215</v>
      </c>
    </row>
    <row r="48" spans="1:2" x14ac:dyDescent="0.25">
      <c r="A48" s="16">
        <v>800061842</v>
      </c>
      <c r="B48" s="17" t="s">
        <v>1216</v>
      </c>
    </row>
    <row r="49" spans="1:2" x14ac:dyDescent="0.25">
      <c r="A49" s="16">
        <v>800061856</v>
      </c>
      <c r="B49" s="17" t="s">
        <v>1217</v>
      </c>
    </row>
    <row r="50" spans="1:2" x14ac:dyDescent="0.25">
      <c r="A50" s="16">
        <v>800061990</v>
      </c>
      <c r="B50" s="17" t="s">
        <v>1218</v>
      </c>
    </row>
    <row r="51" spans="1:2" x14ac:dyDescent="0.25">
      <c r="A51" s="16">
        <v>800062338</v>
      </c>
      <c r="B51" s="17" t="s">
        <v>1219</v>
      </c>
    </row>
    <row r="52" spans="1:2" x14ac:dyDescent="0.25">
      <c r="A52" s="16">
        <v>800062364</v>
      </c>
      <c r="B52" s="17" t="s">
        <v>1220</v>
      </c>
    </row>
    <row r="53" spans="1:2" x14ac:dyDescent="0.25">
      <c r="A53" s="16">
        <v>800062376</v>
      </c>
      <c r="B53" s="17" t="s">
        <v>1221</v>
      </c>
    </row>
    <row r="54" spans="1:2" x14ac:dyDescent="0.25">
      <c r="A54" s="16">
        <v>800062384</v>
      </c>
      <c r="B54" s="17" t="s">
        <v>1222</v>
      </c>
    </row>
    <row r="55" spans="1:2" x14ac:dyDescent="0.25">
      <c r="A55" s="16">
        <v>800062387</v>
      </c>
      <c r="B55" s="17" t="s">
        <v>1223</v>
      </c>
    </row>
    <row r="56" spans="1:2" x14ac:dyDescent="0.25">
      <c r="A56" s="16">
        <v>800062446</v>
      </c>
      <c r="B56" s="17" t="s">
        <v>1224</v>
      </c>
    </row>
    <row r="57" spans="1:2" x14ac:dyDescent="0.25">
      <c r="A57" s="16">
        <v>800062477</v>
      </c>
      <c r="B57" s="17" t="s">
        <v>1225</v>
      </c>
    </row>
    <row r="58" spans="1:2" x14ac:dyDescent="0.25">
      <c r="A58" s="16">
        <v>800062520</v>
      </c>
      <c r="B58" s="17" t="s">
        <v>1226</v>
      </c>
    </row>
    <row r="59" spans="1:2" x14ac:dyDescent="0.25">
      <c r="A59" s="16">
        <v>800062531</v>
      </c>
      <c r="B59" s="17" t="s">
        <v>1227</v>
      </c>
    </row>
    <row r="60" spans="1:2" x14ac:dyDescent="0.25">
      <c r="A60" s="16">
        <v>800062571</v>
      </c>
      <c r="B60" s="17" t="s">
        <v>1228</v>
      </c>
    </row>
    <row r="61" spans="1:2" x14ac:dyDescent="0.25">
      <c r="A61" s="16">
        <v>800062616</v>
      </c>
      <c r="B61" s="17" t="s">
        <v>1229</v>
      </c>
    </row>
    <row r="62" spans="1:2" x14ac:dyDescent="0.25">
      <c r="A62" s="16">
        <v>800062890</v>
      </c>
      <c r="B62" s="17" t="s">
        <v>1230</v>
      </c>
    </row>
    <row r="63" spans="1:2" x14ac:dyDescent="0.25">
      <c r="A63" s="16">
        <v>800063599</v>
      </c>
      <c r="B63" s="17" t="s">
        <v>1231</v>
      </c>
    </row>
    <row r="64" spans="1:2" x14ac:dyDescent="0.25">
      <c r="A64" s="16">
        <v>800063626</v>
      </c>
      <c r="B64" s="17" t="s">
        <v>1232</v>
      </c>
    </row>
    <row r="65" spans="1:2" x14ac:dyDescent="0.25">
      <c r="A65" s="16">
        <v>800063654</v>
      </c>
      <c r="B65" s="17" t="s">
        <v>1233</v>
      </c>
    </row>
    <row r="66" spans="1:2" x14ac:dyDescent="0.25">
      <c r="A66" s="16">
        <v>800063670</v>
      </c>
      <c r="B66" s="17" t="s">
        <v>1234</v>
      </c>
    </row>
    <row r="67" spans="1:2" x14ac:dyDescent="0.25">
      <c r="A67" s="16">
        <v>800063707</v>
      </c>
      <c r="B67" s="17" t="s">
        <v>1235</v>
      </c>
    </row>
    <row r="68" spans="1:2" x14ac:dyDescent="0.25">
      <c r="A68" s="16">
        <v>800064007</v>
      </c>
      <c r="B68" s="17" t="s">
        <v>1236</v>
      </c>
    </row>
    <row r="69" spans="1:2" x14ac:dyDescent="0.25">
      <c r="A69" s="16">
        <v>800064017</v>
      </c>
      <c r="B69" s="17" t="s">
        <v>1237</v>
      </c>
    </row>
    <row r="70" spans="1:2" x14ac:dyDescent="0.25">
      <c r="A70" s="16">
        <v>800064578</v>
      </c>
      <c r="B70" s="17" t="s">
        <v>1238</v>
      </c>
    </row>
    <row r="71" spans="1:2" x14ac:dyDescent="0.25">
      <c r="A71" s="16">
        <v>800064629</v>
      </c>
      <c r="B71" s="17" t="s">
        <v>1239</v>
      </c>
    </row>
    <row r="72" spans="1:2" x14ac:dyDescent="0.25">
      <c r="A72" s="16">
        <v>800065195</v>
      </c>
      <c r="B72" s="17" t="s">
        <v>1240</v>
      </c>
    </row>
    <row r="73" spans="1:2" x14ac:dyDescent="0.25">
      <c r="A73" s="16">
        <v>800065374</v>
      </c>
      <c r="B73" s="17" t="s">
        <v>1241</v>
      </c>
    </row>
    <row r="74" spans="1:2" x14ac:dyDescent="0.25">
      <c r="A74" s="16">
        <v>800065646</v>
      </c>
      <c r="B74" s="17" t="s">
        <v>1242</v>
      </c>
    </row>
    <row r="75" spans="1:2" x14ac:dyDescent="0.25">
      <c r="A75" s="16">
        <v>800065731</v>
      </c>
      <c r="B75" s="17" t="s">
        <v>1243</v>
      </c>
    </row>
    <row r="76" spans="1:2" x14ac:dyDescent="0.25">
      <c r="A76" s="16">
        <v>800065914</v>
      </c>
      <c r="B76" s="17" t="s">
        <v>1244</v>
      </c>
    </row>
    <row r="77" spans="1:2" x14ac:dyDescent="0.25">
      <c r="A77" s="16">
        <v>800067510</v>
      </c>
      <c r="B77" s="17" t="s">
        <v>1245</v>
      </c>
    </row>
    <row r="78" spans="1:2" x14ac:dyDescent="0.25">
      <c r="A78" s="16">
        <v>800067533</v>
      </c>
      <c r="B78" s="17" t="s">
        <v>1246</v>
      </c>
    </row>
    <row r="79" spans="1:2" x14ac:dyDescent="0.25">
      <c r="A79" s="16">
        <v>800068359</v>
      </c>
      <c r="B79" s="17" t="s">
        <v>1247</v>
      </c>
    </row>
    <row r="80" spans="1:2" x14ac:dyDescent="0.25">
      <c r="A80" s="16">
        <v>800068367</v>
      </c>
      <c r="B80" s="17" t="s">
        <v>1248</v>
      </c>
    </row>
    <row r="81" spans="1:2" x14ac:dyDescent="0.25">
      <c r="A81" s="16">
        <v>800068515</v>
      </c>
      <c r="B81" s="17" t="s">
        <v>1249</v>
      </c>
    </row>
    <row r="82" spans="1:2" x14ac:dyDescent="0.25">
      <c r="A82" s="16">
        <v>800069015</v>
      </c>
      <c r="B82" s="17" t="s">
        <v>1250</v>
      </c>
    </row>
    <row r="83" spans="1:2" x14ac:dyDescent="0.25">
      <c r="A83" s="16">
        <v>800069270</v>
      </c>
      <c r="B83" s="17" t="s">
        <v>1251</v>
      </c>
    </row>
    <row r="84" spans="1:2" x14ac:dyDescent="0.25">
      <c r="A84" s="16">
        <v>800069627</v>
      </c>
      <c r="B84" s="17" t="s">
        <v>1252</v>
      </c>
    </row>
    <row r="85" spans="1:2" x14ac:dyDescent="0.25">
      <c r="A85" s="16">
        <v>800070081</v>
      </c>
      <c r="B85" s="17" t="s">
        <v>1253</v>
      </c>
    </row>
    <row r="86" spans="1:2" x14ac:dyDescent="0.25">
      <c r="A86" s="16">
        <v>800070297</v>
      </c>
      <c r="B86" s="17" t="s">
        <v>1254</v>
      </c>
    </row>
    <row r="87" spans="1:2" x14ac:dyDescent="0.25">
      <c r="A87" s="16">
        <v>800070303</v>
      </c>
      <c r="B87" s="17" t="s">
        <v>1255</v>
      </c>
    </row>
    <row r="88" spans="1:2" x14ac:dyDescent="0.25">
      <c r="A88" s="16">
        <v>800070493</v>
      </c>
      <c r="B88" s="17" t="s">
        <v>1256</v>
      </c>
    </row>
    <row r="89" spans="1:2" x14ac:dyDescent="0.25">
      <c r="A89" s="16">
        <v>800070624</v>
      </c>
      <c r="B89" s="17" t="s">
        <v>1257</v>
      </c>
    </row>
    <row r="90" spans="1:2" x14ac:dyDescent="0.25">
      <c r="A90" s="16">
        <v>800070728</v>
      </c>
      <c r="B90" s="17" t="s">
        <v>1258</v>
      </c>
    </row>
    <row r="91" spans="1:2" x14ac:dyDescent="0.25">
      <c r="A91" s="16">
        <v>800071260</v>
      </c>
      <c r="B91" s="17" t="s">
        <v>1259</v>
      </c>
    </row>
    <row r="92" spans="1:2" x14ac:dyDescent="0.25">
      <c r="A92" s="16">
        <v>800071676</v>
      </c>
      <c r="B92" s="17" t="s">
        <v>1260</v>
      </c>
    </row>
    <row r="93" spans="1:2" x14ac:dyDescent="0.25">
      <c r="A93" s="16">
        <v>800071896</v>
      </c>
      <c r="B93" s="17" t="s">
        <v>1261</v>
      </c>
    </row>
    <row r="94" spans="1:2" x14ac:dyDescent="0.25">
      <c r="A94" s="16">
        <v>800073433</v>
      </c>
      <c r="B94" s="17" t="s">
        <v>1262</v>
      </c>
    </row>
    <row r="95" spans="1:2" x14ac:dyDescent="0.25">
      <c r="A95" s="16">
        <v>800074195</v>
      </c>
      <c r="B95" s="17" t="s">
        <v>1263</v>
      </c>
    </row>
    <row r="96" spans="1:2" x14ac:dyDescent="0.25">
      <c r="A96" s="16">
        <v>800074608</v>
      </c>
      <c r="B96" s="17" t="s">
        <v>1264</v>
      </c>
    </row>
    <row r="97" spans="1:2" x14ac:dyDescent="0.25">
      <c r="A97" s="16">
        <v>800074637</v>
      </c>
      <c r="B97" s="17" t="s">
        <v>1265</v>
      </c>
    </row>
    <row r="98" spans="1:2" x14ac:dyDescent="0.25">
      <c r="A98" s="16">
        <v>800074668</v>
      </c>
      <c r="B98" s="17" t="s">
        <v>1266</v>
      </c>
    </row>
    <row r="99" spans="1:2" x14ac:dyDescent="0.25">
      <c r="A99" s="16">
        <v>800074725</v>
      </c>
      <c r="B99" s="17" t="s">
        <v>1267</v>
      </c>
    </row>
    <row r="100" spans="1:2" x14ac:dyDescent="0.25">
      <c r="A100" s="16">
        <v>800074870</v>
      </c>
      <c r="B100" s="17" t="s">
        <v>1268</v>
      </c>
    </row>
    <row r="101" spans="1:2" x14ac:dyDescent="0.25">
      <c r="A101" s="16">
        <v>800075241</v>
      </c>
      <c r="B101" s="17" t="s">
        <v>1269</v>
      </c>
    </row>
    <row r="102" spans="1:2" x14ac:dyDescent="0.25">
      <c r="A102" s="16">
        <v>800075498</v>
      </c>
      <c r="B102" s="17" t="s">
        <v>1270</v>
      </c>
    </row>
    <row r="103" spans="1:2" x14ac:dyDescent="0.25">
      <c r="A103" s="16">
        <v>800075887</v>
      </c>
      <c r="B103" s="17" t="s">
        <v>1271</v>
      </c>
    </row>
    <row r="104" spans="1:2" x14ac:dyDescent="0.25">
      <c r="A104" s="16">
        <v>800076570</v>
      </c>
      <c r="B104" s="17" t="s">
        <v>1272</v>
      </c>
    </row>
    <row r="105" spans="1:2" x14ac:dyDescent="0.25">
      <c r="A105" s="16">
        <v>800076595</v>
      </c>
      <c r="B105" s="17" t="s">
        <v>1273</v>
      </c>
    </row>
    <row r="106" spans="1:2" x14ac:dyDescent="0.25">
      <c r="A106" s="16">
        <v>800076860</v>
      </c>
      <c r="B106" s="17" t="s">
        <v>1274</v>
      </c>
    </row>
    <row r="107" spans="1:2" x14ac:dyDescent="0.25">
      <c r="A107" s="16">
        <v>800077427</v>
      </c>
      <c r="B107" s="17" t="s">
        <v>1275</v>
      </c>
    </row>
    <row r="108" spans="1:2" x14ac:dyDescent="0.25">
      <c r="A108" s="16">
        <v>800077605</v>
      </c>
      <c r="B108" s="17" t="s">
        <v>1276</v>
      </c>
    </row>
    <row r="109" spans="1:2" x14ac:dyDescent="0.25">
      <c r="A109" s="16">
        <v>800077625</v>
      </c>
      <c r="B109" s="17" t="s">
        <v>1277</v>
      </c>
    </row>
    <row r="110" spans="1:2" x14ac:dyDescent="0.25">
      <c r="A110" s="16">
        <v>800077661</v>
      </c>
      <c r="B110" s="17" t="s">
        <v>1278</v>
      </c>
    </row>
    <row r="111" spans="1:2" x14ac:dyDescent="0.25">
      <c r="A111" s="16">
        <v>800078140</v>
      </c>
      <c r="B111" s="17" t="s">
        <v>1279</v>
      </c>
    </row>
    <row r="112" spans="1:2" x14ac:dyDescent="0.25">
      <c r="A112" s="16">
        <v>800078296</v>
      </c>
      <c r="B112" s="17" t="s">
        <v>1280</v>
      </c>
    </row>
    <row r="113" spans="1:2" x14ac:dyDescent="0.25">
      <c r="A113" s="16">
        <v>800078357</v>
      </c>
      <c r="B113" s="17" t="s">
        <v>1281</v>
      </c>
    </row>
    <row r="114" spans="1:2" x14ac:dyDescent="0.25">
      <c r="A114" s="16">
        <v>800080296</v>
      </c>
      <c r="B114" s="17" t="s">
        <v>1282</v>
      </c>
    </row>
    <row r="115" spans="1:2" x14ac:dyDescent="0.25">
      <c r="A115" s="16">
        <v>800080321</v>
      </c>
      <c r="B115" s="17" t="s">
        <v>1283</v>
      </c>
    </row>
    <row r="116" spans="1:2" x14ac:dyDescent="0.25">
      <c r="A116" s="16">
        <v>800081245</v>
      </c>
      <c r="B116" s="17" t="s">
        <v>1284</v>
      </c>
    </row>
    <row r="117" spans="1:2" x14ac:dyDescent="0.25">
      <c r="A117" s="16">
        <v>800082581</v>
      </c>
      <c r="B117" s="17" t="s">
        <v>1285</v>
      </c>
    </row>
    <row r="118" spans="1:2" x14ac:dyDescent="0.25">
      <c r="A118" s="16">
        <v>800085411</v>
      </c>
      <c r="B118" s="17" t="s">
        <v>1286</v>
      </c>
    </row>
    <row r="119" spans="1:2" x14ac:dyDescent="0.25">
      <c r="A119" s="16">
        <v>800086963</v>
      </c>
      <c r="B119" s="17" t="s">
        <v>1287</v>
      </c>
    </row>
    <row r="120" spans="1:2" x14ac:dyDescent="0.25">
      <c r="A120" s="16">
        <v>800087196</v>
      </c>
      <c r="B120" s="17" t="s">
        <v>1288</v>
      </c>
    </row>
    <row r="121" spans="1:2" x14ac:dyDescent="0.25">
      <c r="A121" s="16">
        <v>800087476</v>
      </c>
      <c r="B121" s="17" t="s">
        <v>1289</v>
      </c>
    </row>
    <row r="122" spans="1:2" x14ac:dyDescent="0.25">
      <c r="A122" s="16">
        <v>800087648</v>
      </c>
      <c r="B122" s="17" t="s">
        <v>1290</v>
      </c>
    </row>
    <row r="123" spans="1:2" x14ac:dyDescent="0.25">
      <c r="A123" s="16">
        <v>800087713</v>
      </c>
      <c r="B123" s="17" t="s">
        <v>1291</v>
      </c>
    </row>
    <row r="124" spans="1:2" x14ac:dyDescent="0.25">
      <c r="A124" s="16">
        <v>800088412</v>
      </c>
      <c r="B124" s="17" t="s">
        <v>1292</v>
      </c>
    </row>
    <row r="125" spans="1:2" x14ac:dyDescent="0.25">
      <c r="A125" s="16">
        <v>800092253</v>
      </c>
      <c r="B125" s="17" t="s">
        <v>1293</v>
      </c>
    </row>
    <row r="126" spans="1:2" x14ac:dyDescent="0.25">
      <c r="A126" s="16">
        <v>800093263</v>
      </c>
      <c r="B126" s="17" t="s">
        <v>1294</v>
      </c>
    </row>
    <row r="127" spans="1:2" x14ac:dyDescent="0.25">
      <c r="A127" s="16">
        <v>800093820</v>
      </c>
      <c r="B127" s="17" t="s">
        <v>1295</v>
      </c>
    </row>
    <row r="128" spans="1:2" x14ac:dyDescent="0.25">
      <c r="A128" s="16">
        <v>800096022</v>
      </c>
      <c r="B128" s="17" t="s">
        <v>1296</v>
      </c>
    </row>
    <row r="129" spans="1:2" x14ac:dyDescent="0.25">
      <c r="A129" s="16">
        <v>800096932</v>
      </c>
      <c r="B129" s="17" t="s">
        <v>1297</v>
      </c>
    </row>
    <row r="130" spans="1:2" x14ac:dyDescent="0.25">
      <c r="A130" s="16">
        <v>800097281</v>
      </c>
      <c r="B130" s="17" t="s">
        <v>1298</v>
      </c>
    </row>
    <row r="131" spans="1:2" x14ac:dyDescent="0.25">
      <c r="A131" s="16">
        <v>800097396</v>
      </c>
      <c r="B131" s="17" t="s">
        <v>1299</v>
      </c>
    </row>
    <row r="132" spans="1:2" x14ac:dyDescent="0.25">
      <c r="A132" s="16">
        <v>800097764</v>
      </c>
      <c r="B132" s="17" t="s">
        <v>1300</v>
      </c>
    </row>
    <row r="133" spans="1:2" x14ac:dyDescent="0.25">
      <c r="A133" s="16">
        <v>800098330</v>
      </c>
      <c r="B133" s="17" t="s">
        <v>1301</v>
      </c>
    </row>
    <row r="134" spans="1:2" x14ac:dyDescent="0.25">
      <c r="A134" s="16">
        <v>800098572</v>
      </c>
      <c r="B134" s="17" t="s">
        <v>1302</v>
      </c>
    </row>
    <row r="135" spans="1:2" x14ac:dyDescent="0.25">
      <c r="A135" s="16">
        <v>800098713</v>
      </c>
      <c r="B135" s="17" t="s">
        <v>1303</v>
      </c>
    </row>
    <row r="136" spans="1:2" x14ac:dyDescent="0.25">
      <c r="A136" s="16">
        <v>800104379</v>
      </c>
      <c r="B136" s="17" t="s">
        <v>1304</v>
      </c>
    </row>
    <row r="137" spans="1:2" x14ac:dyDescent="0.25">
      <c r="A137" s="16">
        <v>800105684</v>
      </c>
      <c r="B137" s="17" t="s">
        <v>1305</v>
      </c>
    </row>
    <row r="138" spans="1:2" x14ac:dyDescent="0.25">
      <c r="A138" s="16">
        <v>800107791</v>
      </c>
      <c r="B138" s="17" t="s">
        <v>1306</v>
      </c>
    </row>
    <row r="139" spans="1:2" x14ac:dyDescent="0.25">
      <c r="A139" s="16">
        <v>800108775</v>
      </c>
      <c r="B139" s="17" t="s">
        <v>1307</v>
      </c>
    </row>
    <row r="140" spans="1:2" x14ac:dyDescent="0.25">
      <c r="A140" s="16">
        <v>800109799</v>
      </c>
      <c r="B140" s="17" t="s">
        <v>1308</v>
      </c>
    </row>
    <row r="141" spans="1:2" x14ac:dyDescent="0.25">
      <c r="A141" s="16">
        <v>800109812</v>
      </c>
      <c r="B141" s="17" t="s">
        <v>1309</v>
      </c>
    </row>
    <row r="142" spans="1:2" x14ac:dyDescent="0.25">
      <c r="A142" s="16">
        <v>800109823</v>
      </c>
      <c r="B142" s="17" t="s">
        <v>1310</v>
      </c>
    </row>
    <row r="143" spans="1:2" x14ac:dyDescent="0.25">
      <c r="A143" s="16">
        <v>800110704</v>
      </c>
      <c r="B143" s="17" t="s">
        <v>1311</v>
      </c>
    </row>
    <row r="144" spans="1:2" x14ac:dyDescent="0.25">
      <c r="A144" s="16">
        <v>800111328</v>
      </c>
      <c r="B144" s="17" t="s">
        <v>1312</v>
      </c>
    </row>
    <row r="145" spans="1:2" x14ac:dyDescent="0.25">
      <c r="A145" s="16">
        <v>800111332</v>
      </c>
      <c r="B145" s="17" t="s">
        <v>1313</v>
      </c>
    </row>
    <row r="146" spans="1:2" x14ac:dyDescent="0.25">
      <c r="A146" s="16">
        <v>800111753</v>
      </c>
      <c r="B146" s="17" t="s">
        <v>1314</v>
      </c>
    </row>
    <row r="147" spans="1:2" x14ac:dyDescent="0.25">
      <c r="A147" s="16">
        <v>800111755</v>
      </c>
      <c r="B147" s="17" t="s">
        <v>1315</v>
      </c>
    </row>
    <row r="148" spans="1:2" x14ac:dyDescent="0.25">
      <c r="A148" s="16">
        <v>800111761</v>
      </c>
      <c r="B148" s="17" t="s">
        <v>1316</v>
      </c>
    </row>
    <row r="149" spans="1:2" x14ac:dyDescent="0.25">
      <c r="A149" s="16">
        <v>800111844</v>
      </c>
      <c r="B149" s="17" t="s">
        <v>1317</v>
      </c>
    </row>
    <row r="150" spans="1:2" x14ac:dyDescent="0.25">
      <c r="A150" s="16">
        <v>800112837</v>
      </c>
      <c r="B150" s="17" t="s">
        <v>1318</v>
      </c>
    </row>
    <row r="151" spans="1:2" x14ac:dyDescent="0.25">
      <c r="A151" s="16">
        <v>800112892</v>
      </c>
      <c r="B151" s="17" t="s">
        <v>1319</v>
      </c>
    </row>
    <row r="152" spans="1:2" x14ac:dyDescent="0.25">
      <c r="A152" s="16">
        <v>800112895</v>
      </c>
      <c r="B152" s="17" t="s">
        <v>1320</v>
      </c>
    </row>
    <row r="153" spans="1:2" x14ac:dyDescent="0.25">
      <c r="A153" s="16">
        <v>800112909</v>
      </c>
      <c r="B153" s="17" t="s">
        <v>1321</v>
      </c>
    </row>
    <row r="154" spans="1:2" x14ac:dyDescent="0.25">
      <c r="A154" s="16">
        <v>800112967</v>
      </c>
      <c r="B154" s="17" t="s">
        <v>1322</v>
      </c>
    </row>
    <row r="155" spans="1:2" x14ac:dyDescent="0.25">
      <c r="A155" s="16">
        <v>800113608</v>
      </c>
      <c r="B155" s="17" t="s">
        <v>1323</v>
      </c>
    </row>
    <row r="156" spans="1:2" x14ac:dyDescent="0.25">
      <c r="A156" s="16">
        <v>800113980</v>
      </c>
      <c r="B156" s="17" t="s">
        <v>1324</v>
      </c>
    </row>
    <row r="157" spans="1:2" x14ac:dyDescent="0.25">
      <c r="A157" s="16">
        <v>800114682</v>
      </c>
      <c r="B157" s="17" t="s">
        <v>1325</v>
      </c>
    </row>
    <row r="158" spans="1:2" x14ac:dyDescent="0.25">
      <c r="A158" s="16">
        <v>800114776</v>
      </c>
      <c r="B158" s="17" t="s">
        <v>1326</v>
      </c>
    </row>
    <row r="159" spans="1:2" x14ac:dyDescent="0.25">
      <c r="A159" s="16">
        <v>800114857</v>
      </c>
      <c r="B159" s="17" t="s">
        <v>1327</v>
      </c>
    </row>
    <row r="160" spans="1:2" x14ac:dyDescent="0.25">
      <c r="A160" s="16">
        <v>800116835</v>
      </c>
      <c r="B160" s="17" t="s">
        <v>1328</v>
      </c>
    </row>
    <row r="161" spans="1:2" x14ac:dyDescent="0.25">
      <c r="A161" s="16">
        <v>800117426</v>
      </c>
      <c r="B161" s="17" t="s">
        <v>1329</v>
      </c>
    </row>
    <row r="162" spans="1:2" x14ac:dyDescent="0.25">
      <c r="A162" s="16">
        <v>800118783</v>
      </c>
      <c r="B162" s="17" t="s">
        <v>1330</v>
      </c>
    </row>
    <row r="163" spans="1:2" x14ac:dyDescent="0.25">
      <c r="A163" s="16">
        <v>800121219</v>
      </c>
      <c r="B163" s="17" t="s">
        <v>1331</v>
      </c>
    </row>
    <row r="164" spans="1:2" x14ac:dyDescent="0.25">
      <c r="A164" s="16">
        <v>800122280</v>
      </c>
      <c r="B164" s="17" t="s">
        <v>1332</v>
      </c>
    </row>
    <row r="165" spans="1:2" x14ac:dyDescent="0.25">
      <c r="A165" s="16">
        <v>800124288</v>
      </c>
      <c r="B165" s="17" t="s">
        <v>1333</v>
      </c>
    </row>
    <row r="166" spans="1:2" x14ac:dyDescent="0.25">
      <c r="A166" s="16">
        <v>800127513</v>
      </c>
      <c r="B166" s="17" t="s">
        <v>1334</v>
      </c>
    </row>
    <row r="167" spans="1:2" x14ac:dyDescent="0.25">
      <c r="A167" s="16">
        <v>800130076</v>
      </c>
      <c r="B167" s="17" t="s">
        <v>1335</v>
      </c>
    </row>
    <row r="168" spans="1:2" x14ac:dyDescent="0.25">
      <c r="A168" s="16">
        <v>800130656</v>
      </c>
      <c r="B168" s="17" t="s">
        <v>1336</v>
      </c>
    </row>
    <row r="169" spans="1:2" x14ac:dyDescent="0.25">
      <c r="A169" s="16">
        <v>800131127</v>
      </c>
      <c r="B169" s="17" t="s">
        <v>1337</v>
      </c>
    </row>
    <row r="170" spans="1:2" x14ac:dyDescent="0.25">
      <c r="A170" s="16">
        <v>800136110</v>
      </c>
      <c r="B170" s="17" t="s">
        <v>1338</v>
      </c>
    </row>
    <row r="171" spans="1:2" x14ac:dyDescent="0.25">
      <c r="A171" s="16">
        <v>800136151</v>
      </c>
      <c r="B171" s="17" t="s">
        <v>1339</v>
      </c>
    </row>
    <row r="172" spans="1:2" x14ac:dyDescent="0.25">
      <c r="A172" s="16">
        <v>800136154</v>
      </c>
      <c r="B172" s="17" t="s">
        <v>1340</v>
      </c>
    </row>
    <row r="173" spans="1:2" x14ac:dyDescent="0.25">
      <c r="A173" s="16">
        <v>800136193</v>
      </c>
      <c r="B173" s="17" t="s">
        <v>1341</v>
      </c>
    </row>
    <row r="174" spans="1:2" x14ac:dyDescent="0.25">
      <c r="A174" s="16">
        <v>800136453</v>
      </c>
      <c r="B174" s="17" t="s">
        <v>1342</v>
      </c>
    </row>
    <row r="175" spans="1:2" x14ac:dyDescent="0.25">
      <c r="A175" s="16">
        <v>800136457</v>
      </c>
      <c r="B175" s="17" t="s">
        <v>1343</v>
      </c>
    </row>
    <row r="176" spans="1:2" x14ac:dyDescent="0.25">
      <c r="A176" s="16">
        <v>800136743</v>
      </c>
      <c r="B176" s="17" t="s">
        <v>1344</v>
      </c>
    </row>
    <row r="177" spans="1:2" x14ac:dyDescent="0.25">
      <c r="A177" s="16">
        <v>800136822</v>
      </c>
      <c r="B177" s="17" t="s">
        <v>1345</v>
      </c>
    </row>
    <row r="178" spans="1:2" x14ac:dyDescent="0.25">
      <c r="A178" s="16">
        <v>800136825</v>
      </c>
      <c r="B178" s="17" t="s">
        <v>1346</v>
      </c>
    </row>
    <row r="179" spans="1:2" x14ac:dyDescent="0.25">
      <c r="A179" s="16">
        <v>800137167</v>
      </c>
      <c r="B179" s="17" t="s">
        <v>1347</v>
      </c>
    </row>
    <row r="180" spans="1:2" x14ac:dyDescent="0.25">
      <c r="A180" s="16">
        <v>800137252</v>
      </c>
      <c r="B180" s="17" t="s">
        <v>1348</v>
      </c>
    </row>
    <row r="181" spans="1:2" x14ac:dyDescent="0.25">
      <c r="A181" s="16">
        <v>800137726</v>
      </c>
      <c r="B181" s="17" t="s">
        <v>1349</v>
      </c>
    </row>
    <row r="182" spans="1:2" x14ac:dyDescent="0.25">
      <c r="A182" s="16">
        <v>800137912</v>
      </c>
      <c r="B182" s="17" t="s">
        <v>1350</v>
      </c>
    </row>
    <row r="183" spans="1:2" x14ac:dyDescent="0.25">
      <c r="A183" s="16">
        <v>800137930</v>
      </c>
      <c r="B183" s="17" t="s">
        <v>1351</v>
      </c>
    </row>
    <row r="184" spans="1:2" x14ac:dyDescent="0.25">
      <c r="A184" s="16">
        <v>800137942</v>
      </c>
      <c r="B184" s="17" t="s">
        <v>1352</v>
      </c>
    </row>
    <row r="185" spans="1:2" x14ac:dyDescent="0.25">
      <c r="A185" s="16">
        <v>800137947</v>
      </c>
      <c r="B185" s="17" t="s">
        <v>1353</v>
      </c>
    </row>
    <row r="186" spans="1:2" x14ac:dyDescent="0.25">
      <c r="A186" s="16">
        <v>800137950</v>
      </c>
      <c r="B186" s="17" t="s">
        <v>1354</v>
      </c>
    </row>
    <row r="187" spans="1:2" x14ac:dyDescent="0.25">
      <c r="A187" s="16">
        <v>800137986</v>
      </c>
      <c r="B187" s="17" t="s">
        <v>1355</v>
      </c>
    </row>
    <row r="188" spans="1:2" x14ac:dyDescent="0.25">
      <c r="A188" s="16">
        <v>800138028</v>
      </c>
      <c r="B188" s="17" t="s">
        <v>1356</v>
      </c>
    </row>
    <row r="189" spans="1:2" x14ac:dyDescent="0.25">
      <c r="A189" s="16">
        <v>800138136</v>
      </c>
      <c r="B189" s="17" t="s">
        <v>1357</v>
      </c>
    </row>
    <row r="190" spans="1:2" x14ac:dyDescent="0.25">
      <c r="A190" s="16">
        <v>800138452</v>
      </c>
      <c r="B190" s="17" t="s">
        <v>1358</v>
      </c>
    </row>
    <row r="191" spans="1:2" x14ac:dyDescent="0.25">
      <c r="A191" s="16">
        <v>800138673</v>
      </c>
      <c r="B191" s="17" t="s">
        <v>1359</v>
      </c>
    </row>
    <row r="192" spans="1:2" x14ac:dyDescent="0.25">
      <c r="A192" s="16">
        <v>800139271</v>
      </c>
      <c r="B192" s="17" t="s">
        <v>1360</v>
      </c>
    </row>
    <row r="193" spans="1:2" x14ac:dyDescent="0.25">
      <c r="A193" s="16">
        <v>800139747</v>
      </c>
      <c r="B193" s="17" t="s">
        <v>1361</v>
      </c>
    </row>
    <row r="194" spans="1:2" x14ac:dyDescent="0.25">
      <c r="A194" s="16">
        <v>800139799</v>
      </c>
      <c r="B194" s="17" t="s">
        <v>1362</v>
      </c>
    </row>
    <row r="195" spans="1:2" x14ac:dyDescent="0.25">
      <c r="A195" s="16">
        <v>800139851</v>
      </c>
      <c r="B195" s="17" t="s">
        <v>1363</v>
      </c>
    </row>
    <row r="196" spans="1:2" x14ac:dyDescent="0.25">
      <c r="A196" s="16">
        <v>800139870</v>
      </c>
      <c r="B196" s="17" t="s">
        <v>1364</v>
      </c>
    </row>
    <row r="197" spans="1:2" x14ac:dyDescent="0.25">
      <c r="A197" s="16">
        <v>800140050</v>
      </c>
      <c r="B197" s="17" t="s">
        <v>1365</v>
      </c>
    </row>
    <row r="198" spans="1:2" x14ac:dyDescent="0.25">
      <c r="A198" s="16">
        <v>800140127</v>
      </c>
      <c r="B198" s="17" t="s">
        <v>1366</v>
      </c>
    </row>
    <row r="199" spans="1:2" x14ac:dyDescent="0.25">
      <c r="A199" s="16">
        <v>800140396</v>
      </c>
      <c r="B199" s="17" t="s">
        <v>1367</v>
      </c>
    </row>
    <row r="200" spans="1:2" x14ac:dyDescent="0.25">
      <c r="A200" s="16">
        <v>800140695</v>
      </c>
      <c r="B200" s="17" t="s">
        <v>1368</v>
      </c>
    </row>
    <row r="201" spans="1:2" x14ac:dyDescent="0.25">
      <c r="A201" s="16">
        <v>800140816</v>
      </c>
      <c r="B201" s="17" t="s">
        <v>1369</v>
      </c>
    </row>
    <row r="202" spans="1:2" x14ac:dyDescent="0.25">
      <c r="A202" s="16">
        <v>800140921</v>
      </c>
      <c r="B202" s="17" t="s">
        <v>1370</v>
      </c>
    </row>
    <row r="203" spans="1:2" x14ac:dyDescent="0.25">
      <c r="A203" s="16">
        <v>800141363</v>
      </c>
      <c r="B203" s="17" t="s">
        <v>1371</v>
      </c>
    </row>
    <row r="204" spans="1:2" x14ac:dyDescent="0.25">
      <c r="A204" s="16">
        <v>800141372</v>
      </c>
      <c r="B204" s="17" t="s">
        <v>1372</v>
      </c>
    </row>
    <row r="205" spans="1:2" x14ac:dyDescent="0.25">
      <c r="A205" s="16">
        <v>800141434</v>
      </c>
      <c r="B205" s="17" t="s">
        <v>1373</v>
      </c>
    </row>
    <row r="206" spans="1:2" x14ac:dyDescent="0.25">
      <c r="A206" s="16">
        <v>800141455</v>
      </c>
      <c r="B206" s="17" t="s">
        <v>1374</v>
      </c>
    </row>
    <row r="207" spans="1:2" x14ac:dyDescent="0.25">
      <c r="A207" s="16">
        <v>800141539</v>
      </c>
      <c r="B207" s="17" t="s">
        <v>1375</v>
      </c>
    </row>
    <row r="208" spans="1:2" x14ac:dyDescent="0.25">
      <c r="A208" s="16">
        <v>800141542</v>
      </c>
      <c r="B208" s="17" t="s">
        <v>1376</v>
      </c>
    </row>
    <row r="209" spans="1:2" x14ac:dyDescent="0.25">
      <c r="A209" s="16">
        <v>800141813</v>
      </c>
      <c r="B209" s="17" t="s">
        <v>1377</v>
      </c>
    </row>
    <row r="210" spans="1:2" x14ac:dyDescent="0.25">
      <c r="A210" s="16">
        <v>800141904</v>
      </c>
      <c r="B210" s="17" t="s">
        <v>1378</v>
      </c>
    </row>
    <row r="211" spans="1:2" x14ac:dyDescent="0.25">
      <c r="A211" s="16">
        <v>800142015</v>
      </c>
      <c r="B211" s="17" t="s">
        <v>1379</v>
      </c>
    </row>
    <row r="212" spans="1:2" x14ac:dyDescent="0.25">
      <c r="A212" s="16">
        <v>800142016</v>
      </c>
      <c r="B212" s="17" t="s">
        <v>1380</v>
      </c>
    </row>
    <row r="213" spans="1:2" x14ac:dyDescent="0.25">
      <c r="A213" s="16">
        <v>800142159</v>
      </c>
      <c r="B213" s="17" t="s">
        <v>1381</v>
      </c>
    </row>
    <row r="214" spans="1:2" x14ac:dyDescent="0.25">
      <c r="A214" s="16">
        <v>800142292</v>
      </c>
      <c r="B214" s="17" t="s">
        <v>1382</v>
      </c>
    </row>
    <row r="215" spans="1:2" x14ac:dyDescent="0.25">
      <c r="A215" s="16">
        <v>800142788</v>
      </c>
      <c r="B215" s="17" t="s">
        <v>1383</v>
      </c>
    </row>
    <row r="216" spans="1:2" x14ac:dyDescent="0.25">
      <c r="A216" s="16">
        <v>800142836</v>
      </c>
      <c r="B216" s="17" t="s">
        <v>1384</v>
      </c>
    </row>
    <row r="217" spans="1:2" x14ac:dyDescent="0.25">
      <c r="A217" s="16">
        <v>800143030</v>
      </c>
      <c r="B217" s="17" t="s">
        <v>1385</v>
      </c>
    </row>
    <row r="218" spans="1:2" x14ac:dyDescent="0.25">
      <c r="A218" s="16">
        <v>800143035</v>
      </c>
      <c r="B218" s="17" t="s">
        <v>1386</v>
      </c>
    </row>
    <row r="219" spans="1:2" x14ac:dyDescent="0.25">
      <c r="A219" s="16">
        <v>800143161</v>
      </c>
      <c r="B219" s="17" t="s">
        <v>1387</v>
      </c>
    </row>
    <row r="220" spans="1:2" x14ac:dyDescent="0.25">
      <c r="A220" s="16">
        <v>800143210</v>
      </c>
      <c r="B220" s="17" t="s">
        <v>1388</v>
      </c>
    </row>
    <row r="221" spans="1:2" x14ac:dyDescent="0.25">
      <c r="A221" s="16">
        <v>800143320</v>
      </c>
      <c r="B221" s="17" t="s">
        <v>1389</v>
      </c>
    </row>
    <row r="222" spans="1:2" x14ac:dyDescent="0.25">
      <c r="A222" s="16">
        <v>800143615</v>
      </c>
      <c r="B222" s="17" t="s">
        <v>1390</v>
      </c>
    </row>
    <row r="223" spans="1:2" x14ac:dyDescent="0.25">
      <c r="A223" s="16">
        <v>800143827</v>
      </c>
      <c r="B223" s="17" t="s">
        <v>1391</v>
      </c>
    </row>
    <row r="224" spans="1:2" x14ac:dyDescent="0.25">
      <c r="A224" s="16">
        <v>800143930</v>
      </c>
      <c r="B224" s="17" t="s">
        <v>1392</v>
      </c>
    </row>
    <row r="225" spans="1:2" x14ac:dyDescent="0.25">
      <c r="A225" s="16">
        <v>800144036</v>
      </c>
      <c r="B225" s="17" t="s">
        <v>1393</v>
      </c>
    </row>
    <row r="226" spans="1:2" x14ac:dyDescent="0.25">
      <c r="A226" s="16">
        <v>800144321</v>
      </c>
      <c r="B226" s="17" t="s">
        <v>1394</v>
      </c>
    </row>
    <row r="227" spans="1:2" x14ac:dyDescent="0.25">
      <c r="A227" s="16">
        <v>800144385</v>
      </c>
      <c r="B227" s="17" t="s">
        <v>1395</v>
      </c>
    </row>
    <row r="228" spans="1:2" x14ac:dyDescent="0.25">
      <c r="A228" s="16">
        <v>800144763</v>
      </c>
      <c r="B228" s="17" t="s">
        <v>1396</v>
      </c>
    </row>
    <row r="229" spans="1:2" x14ac:dyDescent="0.25">
      <c r="A229" s="16">
        <v>800144910</v>
      </c>
      <c r="B229" s="17" t="s">
        <v>1397</v>
      </c>
    </row>
    <row r="230" spans="1:2" x14ac:dyDescent="0.25">
      <c r="A230" s="16">
        <v>800145035</v>
      </c>
      <c r="B230" s="17" t="s">
        <v>1398</v>
      </c>
    </row>
    <row r="231" spans="1:2" x14ac:dyDescent="0.25">
      <c r="A231" s="16">
        <v>800145109</v>
      </c>
      <c r="B231" s="17" t="s">
        <v>1399</v>
      </c>
    </row>
    <row r="232" spans="1:2" x14ac:dyDescent="0.25">
      <c r="A232" s="16">
        <v>800145113</v>
      </c>
      <c r="B232" s="17" t="s">
        <v>1400</v>
      </c>
    </row>
    <row r="233" spans="1:2" x14ac:dyDescent="0.25">
      <c r="A233" s="16">
        <v>800145148</v>
      </c>
      <c r="B233" s="17" t="s">
        <v>1401</v>
      </c>
    </row>
    <row r="234" spans="1:2" x14ac:dyDescent="0.25">
      <c r="A234" s="16">
        <v>800145150</v>
      </c>
      <c r="B234" s="17" t="s">
        <v>1402</v>
      </c>
    </row>
    <row r="235" spans="1:2" x14ac:dyDescent="0.25">
      <c r="A235" s="16">
        <v>800145642</v>
      </c>
      <c r="B235" s="17" t="s">
        <v>1403</v>
      </c>
    </row>
    <row r="236" spans="1:2" x14ac:dyDescent="0.25">
      <c r="A236" s="16">
        <v>800145668</v>
      </c>
      <c r="B236" s="17" t="s">
        <v>1404</v>
      </c>
    </row>
    <row r="237" spans="1:2" x14ac:dyDescent="0.25">
      <c r="A237" s="16">
        <v>800145709</v>
      </c>
      <c r="B237" s="17" t="s">
        <v>1405</v>
      </c>
    </row>
    <row r="238" spans="1:2" x14ac:dyDescent="0.25">
      <c r="A238" s="16">
        <v>800145878</v>
      </c>
      <c r="B238" s="17" t="s">
        <v>1406</v>
      </c>
    </row>
    <row r="239" spans="1:2" x14ac:dyDescent="0.25">
      <c r="A239" s="16">
        <v>800145910</v>
      </c>
      <c r="B239" s="17" t="s">
        <v>1407</v>
      </c>
    </row>
    <row r="240" spans="1:2" x14ac:dyDescent="0.25">
      <c r="A240" s="16">
        <v>800145963</v>
      </c>
      <c r="B240" s="17" t="s">
        <v>1408</v>
      </c>
    </row>
    <row r="241" spans="1:2" x14ac:dyDescent="0.25">
      <c r="A241" s="16">
        <v>800146001</v>
      </c>
      <c r="B241" s="17" t="s">
        <v>1409</v>
      </c>
    </row>
    <row r="242" spans="1:2" x14ac:dyDescent="0.25">
      <c r="A242" s="16">
        <v>800146193</v>
      </c>
      <c r="B242" s="17" t="s">
        <v>1410</v>
      </c>
    </row>
    <row r="243" spans="1:2" x14ac:dyDescent="0.25">
      <c r="A243" s="16">
        <v>800146373</v>
      </c>
      <c r="B243" s="17" t="s">
        <v>1411</v>
      </c>
    </row>
    <row r="244" spans="1:2" x14ac:dyDescent="0.25">
      <c r="A244" s="16">
        <v>800146726</v>
      </c>
      <c r="B244" s="17" t="s">
        <v>1412</v>
      </c>
    </row>
    <row r="245" spans="1:2" x14ac:dyDescent="0.25">
      <c r="A245" s="16">
        <v>800147247</v>
      </c>
      <c r="B245" s="17" t="s">
        <v>1413</v>
      </c>
    </row>
    <row r="246" spans="1:2" x14ac:dyDescent="0.25">
      <c r="A246" s="16">
        <v>800148326</v>
      </c>
      <c r="B246" s="17" t="s">
        <v>1414</v>
      </c>
    </row>
    <row r="247" spans="1:2" x14ac:dyDescent="0.25">
      <c r="A247" s="16">
        <v>800152486</v>
      </c>
      <c r="B247" s="17" t="s">
        <v>1415</v>
      </c>
    </row>
    <row r="248" spans="1:2" x14ac:dyDescent="0.25">
      <c r="A248" s="16">
        <v>800153005</v>
      </c>
      <c r="B248" s="17" t="s">
        <v>1416</v>
      </c>
    </row>
    <row r="249" spans="1:2" x14ac:dyDescent="0.25">
      <c r="A249" s="16">
        <v>800153882</v>
      </c>
      <c r="B249" s="17" t="s">
        <v>1417</v>
      </c>
    </row>
    <row r="250" spans="1:2" x14ac:dyDescent="0.25">
      <c r="A250" s="16">
        <v>800153954</v>
      </c>
      <c r="B250" s="17" t="s">
        <v>1418</v>
      </c>
    </row>
    <row r="251" spans="1:2" x14ac:dyDescent="0.25">
      <c r="A251" s="16">
        <v>800153995</v>
      </c>
      <c r="B251" s="17" t="s">
        <v>1419</v>
      </c>
    </row>
    <row r="252" spans="1:2" x14ac:dyDescent="0.25">
      <c r="A252" s="16">
        <v>800154331</v>
      </c>
      <c r="B252" s="17" t="s">
        <v>1420</v>
      </c>
    </row>
    <row r="253" spans="1:2" x14ac:dyDescent="0.25">
      <c r="A253" s="16">
        <v>800154447</v>
      </c>
      <c r="B253" s="17" t="s">
        <v>1421</v>
      </c>
    </row>
    <row r="254" spans="1:2" x14ac:dyDescent="0.25">
      <c r="A254" s="16">
        <v>800155653</v>
      </c>
      <c r="B254" s="17" t="s">
        <v>1422</v>
      </c>
    </row>
    <row r="255" spans="1:2" x14ac:dyDescent="0.25">
      <c r="A255" s="16">
        <v>800155835</v>
      </c>
      <c r="B255" s="17" t="s">
        <v>1423</v>
      </c>
    </row>
    <row r="256" spans="1:2" x14ac:dyDescent="0.25">
      <c r="A256" s="16">
        <v>800156148</v>
      </c>
      <c r="B256" s="17" t="s">
        <v>1424</v>
      </c>
    </row>
    <row r="257" spans="1:2" x14ac:dyDescent="0.25">
      <c r="A257" s="16">
        <v>800157046</v>
      </c>
      <c r="B257" s="17" t="s">
        <v>1425</v>
      </c>
    </row>
    <row r="258" spans="1:2" x14ac:dyDescent="0.25">
      <c r="A258" s="16">
        <v>800158188</v>
      </c>
      <c r="B258" s="17" t="s">
        <v>1426</v>
      </c>
    </row>
    <row r="259" spans="1:2" x14ac:dyDescent="0.25">
      <c r="A259" s="16">
        <v>800158249</v>
      </c>
      <c r="B259" s="17" t="s">
        <v>1427</v>
      </c>
    </row>
    <row r="260" spans="1:2" x14ac:dyDescent="0.25">
      <c r="A260" s="16">
        <v>800158555</v>
      </c>
      <c r="B260" s="17" t="s">
        <v>1428</v>
      </c>
    </row>
    <row r="261" spans="1:2" x14ac:dyDescent="0.25">
      <c r="A261" s="16">
        <v>800158655</v>
      </c>
      <c r="B261" s="17" t="s">
        <v>1429</v>
      </c>
    </row>
    <row r="262" spans="1:2" x14ac:dyDescent="0.25">
      <c r="A262" s="16">
        <v>800159288</v>
      </c>
      <c r="B262" s="17" t="s">
        <v>1430</v>
      </c>
    </row>
    <row r="263" spans="1:2" x14ac:dyDescent="0.25">
      <c r="A263" s="16">
        <v>800160505</v>
      </c>
      <c r="B263" s="17" t="s">
        <v>1431</v>
      </c>
    </row>
    <row r="264" spans="1:2" x14ac:dyDescent="0.25">
      <c r="A264" s="16">
        <v>800160508</v>
      </c>
      <c r="B264" s="17" t="s">
        <v>1432</v>
      </c>
    </row>
    <row r="265" spans="1:2" x14ac:dyDescent="0.25">
      <c r="A265" s="16">
        <v>800160680</v>
      </c>
      <c r="B265" s="17" t="s">
        <v>1433</v>
      </c>
    </row>
    <row r="266" spans="1:2" x14ac:dyDescent="0.25">
      <c r="A266" s="16">
        <v>800160690</v>
      </c>
      <c r="B266" s="17" t="s">
        <v>1434</v>
      </c>
    </row>
    <row r="267" spans="1:2" x14ac:dyDescent="0.25">
      <c r="A267" s="16">
        <v>800161338</v>
      </c>
      <c r="B267" s="17" t="s">
        <v>1435</v>
      </c>
    </row>
    <row r="268" spans="1:2" x14ac:dyDescent="0.25">
      <c r="A268" s="16">
        <v>800162347</v>
      </c>
      <c r="B268" s="17" t="s">
        <v>1436</v>
      </c>
    </row>
    <row r="269" spans="1:2" x14ac:dyDescent="0.25">
      <c r="A269" s="16">
        <v>800162522</v>
      </c>
      <c r="B269" s="17" t="s">
        <v>1437</v>
      </c>
    </row>
    <row r="270" spans="1:2" x14ac:dyDescent="0.25">
      <c r="A270" s="16">
        <v>800162801</v>
      </c>
      <c r="B270" s="17" t="s">
        <v>1438</v>
      </c>
    </row>
    <row r="271" spans="1:2" x14ac:dyDescent="0.25">
      <c r="A271" s="16">
        <v>800162805</v>
      </c>
      <c r="B271" s="17" t="s">
        <v>1439</v>
      </c>
    </row>
    <row r="272" spans="1:2" x14ac:dyDescent="0.25">
      <c r="A272" s="16">
        <v>800162862</v>
      </c>
      <c r="B272" s="17" t="s">
        <v>1440</v>
      </c>
    </row>
    <row r="273" spans="1:2" x14ac:dyDescent="0.25">
      <c r="A273" s="16">
        <v>800163049</v>
      </c>
      <c r="B273" s="17" t="s">
        <v>1441</v>
      </c>
    </row>
    <row r="274" spans="1:2" x14ac:dyDescent="0.25">
      <c r="A274" s="16">
        <v>800163225</v>
      </c>
      <c r="B274" s="17" t="s">
        <v>1442</v>
      </c>
    </row>
    <row r="275" spans="1:2" x14ac:dyDescent="0.25">
      <c r="A275" s="16">
        <v>800164534</v>
      </c>
      <c r="B275" s="17" t="s">
        <v>1443</v>
      </c>
    </row>
    <row r="276" spans="1:2" x14ac:dyDescent="0.25">
      <c r="A276" s="16">
        <v>800164570</v>
      </c>
      <c r="B276" s="17" t="s">
        <v>1444</v>
      </c>
    </row>
    <row r="277" spans="1:2" x14ac:dyDescent="0.25">
      <c r="A277" s="16">
        <v>800164908</v>
      </c>
      <c r="B277" s="17" t="s">
        <v>1445</v>
      </c>
    </row>
    <row r="278" spans="1:2" x14ac:dyDescent="0.25">
      <c r="A278" s="16">
        <v>800165016</v>
      </c>
      <c r="B278" s="17" t="s">
        <v>1446</v>
      </c>
    </row>
    <row r="279" spans="1:2" x14ac:dyDescent="0.25">
      <c r="A279" s="16">
        <v>800165133</v>
      </c>
      <c r="B279" s="17" t="s">
        <v>1447</v>
      </c>
    </row>
    <row r="280" spans="1:2" x14ac:dyDescent="0.25">
      <c r="A280" s="16">
        <v>800165316</v>
      </c>
      <c r="B280" s="17" t="s">
        <v>1448</v>
      </c>
    </row>
    <row r="281" spans="1:2" x14ac:dyDescent="0.25">
      <c r="A281" s="16">
        <v>800165568</v>
      </c>
      <c r="B281" s="17" t="s">
        <v>1449</v>
      </c>
    </row>
    <row r="282" spans="1:2" x14ac:dyDescent="0.25">
      <c r="A282" s="16">
        <v>800166568</v>
      </c>
      <c r="B282" s="17" t="s">
        <v>1450</v>
      </c>
    </row>
    <row r="283" spans="1:2" x14ac:dyDescent="0.25">
      <c r="A283" s="16">
        <v>800167616</v>
      </c>
      <c r="B283" s="17" t="s">
        <v>1451</v>
      </c>
    </row>
    <row r="284" spans="1:2" x14ac:dyDescent="0.25">
      <c r="A284" s="16">
        <v>800168126</v>
      </c>
      <c r="B284" s="17" t="s">
        <v>1452</v>
      </c>
    </row>
    <row r="285" spans="1:2" x14ac:dyDescent="0.25">
      <c r="A285" s="16">
        <v>800168868</v>
      </c>
      <c r="B285" s="17" t="s">
        <v>1453</v>
      </c>
    </row>
    <row r="286" spans="1:2" x14ac:dyDescent="0.25">
      <c r="A286" s="16">
        <v>800169981</v>
      </c>
      <c r="B286" s="17" t="s">
        <v>1454</v>
      </c>
    </row>
    <row r="287" spans="1:2" x14ac:dyDescent="0.25">
      <c r="A287" s="16">
        <v>800170272</v>
      </c>
      <c r="B287" s="17" t="s">
        <v>1455</v>
      </c>
    </row>
    <row r="288" spans="1:2" x14ac:dyDescent="0.25">
      <c r="A288" s="16">
        <v>800170584</v>
      </c>
      <c r="B288" s="17" t="s">
        <v>1456</v>
      </c>
    </row>
    <row r="289" spans="1:2" x14ac:dyDescent="0.25">
      <c r="A289" s="16">
        <v>800171253</v>
      </c>
      <c r="B289" s="17" t="s">
        <v>1457</v>
      </c>
    </row>
    <row r="290" spans="1:2" x14ac:dyDescent="0.25">
      <c r="A290" s="16">
        <v>800171406</v>
      </c>
      <c r="B290" s="17" t="s">
        <v>1458</v>
      </c>
    </row>
    <row r="291" spans="1:2" x14ac:dyDescent="0.25">
      <c r="A291" s="16">
        <v>800171656</v>
      </c>
      <c r="B291" s="17" t="s">
        <v>1459</v>
      </c>
    </row>
    <row r="292" spans="1:2" x14ac:dyDescent="0.25">
      <c r="A292" s="16">
        <v>800171992</v>
      </c>
      <c r="B292" s="17" t="s">
        <v>1460</v>
      </c>
    </row>
    <row r="293" spans="1:2" x14ac:dyDescent="0.25">
      <c r="A293" s="16">
        <v>800173097</v>
      </c>
      <c r="B293" s="17" t="s">
        <v>1461</v>
      </c>
    </row>
    <row r="294" spans="1:2" x14ac:dyDescent="0.25">
      <c r="A294" s="16">
        <v>800175570</v>
      </c>
      <c r="B294" s="17" t="s">
        <v>1462</v>
      </c>
    </row>
    <row r="295" spans="1:2" x14ac:dyDescent="0.25">
      <c r="A295" s="16">
        <v>800176340</v>
      </c>
      <c r="B295" s="17" t="s">
        <v>1463</v>
      </c>
    </row>
    <row r="296" spans="1:2" x14ac:dyDescent="0.25">
      <c r="A296" s="16">
        <v>800180234</v>
      </c>
      <c r="B296" s="17" t="s">
        <v>1464</v>
      </c>
    </row>
    <row r="297" spans="1:2" x14ac:dyDescent="0.25">
      <c r="A297" s="16">
        <v>800181165</v>
      </c>
      <c r="B297" s="17" t="s">
        <v>1465</v>
      </c>
    </row>
    <row r="298" spans="1:2" x14ac:dyDescent="0.25">
      <c r="A298" s="16">
        <v>800181797</v>
      </c>
      <c r="B298" s="17" t="s">
        <v>1466</v>
      </c>
    </row>
    <row r="299" spans="1:2" x14ac:dyDescent="0.25">
      <c r="A299" s="16">
        <v>800182233</v>
      </c>
      <c r="B299" s="17" t="s">
        <v>1467</v>
      </c>
    </row>
    <row r="300" spans="1:2" x14ac:dyDescent="0.25">
      <c r="A300" s="16">
        <v>800183221</v>
      </c>
      <c r="B300" s="17" t="s">
        <v>1468</v>
      </c>
    </row>
    <row r="301" spans="1:2" x14ac:dyDescent="0.25">
      <c r="A301" s="16">
        <v>800183434</v>
      </c>
      <c r="B301" s="17" t="s">
        <v>1469</v>
      </c>
    </row>
    <row r="302" spans="1:2" x14ac:dyDescent="0.25">
      <c r="A302" s="16">
        <v>800183940</v>
      </c>
      <c r="B302" s="17" t="s">
        <v>1470</v>
      </c>
    </row>
    <row r="303" spans="1:2" x14ac:dyDescent="0.25">
      <c r="A303" s="16">
        <v>800184536</v>
      </c>
      <c r="B303" s="17" t="s">
        <v>1471</v>
      </c>
    </row>
    <row r="304" spans="1:2" x14ac:dyDescent="0.25">
      <c r="A304" s="16">
        <v>800185163</v>
      </c>
      <c r="B304" s="17" t="s">
        <v>1472</v>
      </c>
    </row>
    <row r="305" spans="1:2" x14ac:dyDescent="0.25">
      <c r="A305" s="16">
        <v>800185400</v>
      </c>
      <c r="B305" s="17" t="s">
        <v>1473</v>
      </c>
    </row>
    <row r="306" spans="1:2" x14ac:dyDescent="0.25">
      <c r="A306" s="16">
        <v>800186143</v>
      </c>
      <c r="B306" s="17" t="s">
        <v>1474</v>
      </c>
    </row>
    <row r="307" spans="1:2" x14ac:dyDescent="0.25">
      <c r="A307" s="16">
        <v>800187785</v>
      </c>
      <c r="B307" s="17" t="s">
        <v>1475</v>
      </c>
    </row>
    <row r="308" spans="1:2" x14ac:dyDescent="0.25">
      <c r="A308" s="16">
        <v>800187842</v>
      </c>
      <c r="B308" s="17" t="s">
        <v>1476</v>
      </c>
    </row>
    <row r="309" spans="1:2" x14ac:dyDescent="0.25">
      <c r="A309" s="16">
        <v>800188623</v>
      </c>
      <c r="B309" s="17" t="s">
        <v>1477</v>
      </c>
    </row>
    <row r="310" spans="1:2" x14ac:dyDescent="0.25">
      <c r="A310" s="16">
        <v>800188642</v>
      </c>
      <c r="B310" s="17" t="s">
        <v>1478</v>
      </c>
    </row>
    <row r="311" spans="1:2" x14ac:dyDescent="0.25">
      <c r="A311" s="16">
        <v>800188644</v>
      </c>
      <c r="B311" s="17" t="s">
        <v>1479</v>
      </c>
    </row>
    <row r="312" spans="1:2" x14ac:dyDescent="0.25">
      <c r="A312" s="16">
        <v>800189063</v>
      </c>
      <c r="B312" s="17" t="s">
        <v>1480</v>
      </c>
    </row>
    <row r="313" spans="1:2" x14ac:dyDescent="0.25">
      <c r="A313" s="16">
        <v>800189480</v>
      </c>
      <c r="B313" s="17" t="s">
        <v>1481</v>
      </c>
    </row>
    <row r="314" spans="1:2" x14ac:dyDescent="0.25">
      <c r="A314" s="16">
        <v>800189920</v>
      </c>
      <c r="B314" s="17" t="s">
        <v>1482</v>
      </c>
    </row>
    <row r="315" spans="1:2" x14ac:dyDescent="0.25">
      <c r="A315" s="16">
        <v>800190564</v>
      </c>
      <c r="B315" s="17" t="s">
        <v>1483</v>
      </c>
    </row>
    <row r="316" spans="1:2" x14ac:dyDescent="0.25">
      <c r="A316" s="16">
        <v>800192494</v>
      </c>
      <c r="B316" s="17" t="s">
        <v>1484</v>
      </c>
    </row>
    <row r="317" spans="1:2" x14ac:dyDescent="0.25">
      <c r="A317" s="16">
        <v>800192799</v>
      </c>
      <c r="B317" s="17" t="s">
        <v>1485</v>
      </c>
    </row>
    <row r="318" spans="1:2" x14ac:dyDescent="0.25">
      <c r="A318" s="16">
        <v>800193108</v>
      </c>
      <c r="B318" s="17" t="s">
        <v>1486</v>
      </c>
    </row>
    <row r="319" spans="1:2" x14ac:dyDescent="0.25">
      <c r="A319" s="16">
        <v>800193469</v>
      </c>
      <c r="B319" s="17" t="s">
        <v>1487</v>
      </c>
    </row>
    <row r="320" spans="1:2" x14ac:dyDescent="0.25">
      <c r="A320" s="16">
        <v>800193895</v>
      </c>
      <c r="B320" s="17" t="s">
        <v>1488</v>
      </c>
    </row>
    <row r="321" spans="1:2" x14ac:dyDescent="0.25">
      <c r="A321" s="16">
        <v>800195816</v>
      </c>
      <c r="B321" s="17" t="s">
        <v>1489</v>
      </c>
    </row>
    <row r="322" spans="1:2" x14ac:dyDescent="0.25">
      <c r="A322" s="16">
        <v>800196495</v>
      </c>
      <c r="B322" s="17" t="s">
        <v>1490</v>
      </c>
    </row>
    <row r="323" spans="1:2" x14ac:dyDescent="0.25">
      <c r="A323" s="16">
        <v>800196505</v>
      </c>
      <c r="B323" s="17" t="s">
        <v>1491</v>
      </c>
    </row>
    <row r="324" spans="1:2" x14ac:dyDescent="0.25">
      <c r="A324" s="16">
        <v>800196913</v>
      </c>
      <c r="B324" s="17" t="s">
        <v>1492</v>
      </c>
    </row>
    <row r="325" spans="1:2" x14ac:dyDescent="0.25">
      <c r="A325" s="16">
        <v>800197044</v>
      </c>
      <c r="B325" s="17" t="s">
        <v>1493</v>
      </c>
    </row>
    <row r="326" spans="1:2" x14ac:dyDescent="0.25">
      <c r="A326" s="16">
        <v>800197382</v>
      </c>
      <c r="B326" s="17" t="s">
        <v>1494</v>
      </c>
    </row>
    <row r="327" spans="1:2" x14ac:dyDescent="0.25">
      <c r="A327" s="16">
        <v>800197530</v>
      </c>
      <c r="B327" s="17" t="s">
        <v>1495</v>
      </c>
    </row>
    <row r="328" spans="1:2" x14ac:dyDescent="0.25">
      <c r="A328" s="16">
        <v>800197712</v>
      </c>
      <c r="B328" s="17" t="s">
        <v>1496</v>
      </c>
    </row>
    <row r="329" spans="1:2" x14ac:dyDescent="0.25">
      <c r="A329" s="16">
        <v>800198017</v>
      </c>
      <c r="B329" s="17" t="s">
        <v>1497</v>
      </c>
    </row>
    <row r="330" spans="1:2" x14ac:dyDescent="0.25">
      <c r="A330" s="16">
        <v>800198019</v>
      </c>
      <c r="B330" s="17" t="s">
        <v>1498</v>
      </c>
    </row>
    <row r="331" spans="1:2" x14ac:dyDescent="0.25">
      <c r="A331" s="16">
        <v>800199605</v>
      </c>
      <c r="B331" s="17" t="s">
        <v>1499</v>
      </c>
    </row>
    <row r="332" spans="1:2" x14ac:dyDescent="0.25">
      <c r="A332" s="16">
        <v>800199658</v>
      </c>
      <c r="B332" s="17" t="s">
        <v>1500</v>
      </c>
    </row>
    <row r="333" spans="1:2" x14ac:dyDescent="0.25">
      <c r="A333" s="16">
        <v>800199769</v>
      </c>
      <c r="B333" s="17" t="s">
        <v>1501</v>
      </c>
    </row>
    <row r="334" spans="1:2" x14ac:dyDescent="0.25">
      <c r="A334" s="16">
        <v>800199774</v>
      </c>
      <c r="B334" s="17" t="s">
        <v>1502</v>
      </c>
    </row>
    <row r="335" spans="1:2" x14ac:dyDescent="0.25">
      <c r="A335" s="16">
        <v>800199818</v>
      </c>
      <c r="B335" s="17" t="s">
        <v>1503</v>
      </c>
    </row>
    <row r="336" spans="1:2" x14ac:dyDescent="0.25">
      <c r="A336" s="16">
        <v>800200221</v>
      </c>
      <c r="B336" s="17" t="s">
        <v>1504</v>
      </c>
    </row>
    <row r="337" spans="1:2" x14ac:dyDescent="0.25">
      <c r="A337" s="16">
        <v>800200505</v>
      </c>
      <c r="B337" s="17" t="s">
        <v>1505</v>
      </c>
    </row>
    <row r="338" spans="1:2" x14ac:dyDescent="0.25">
      <c r="A338" s="16">
        <v>800200633</v>
      </c>
      <c r="B338" s="17" t="s">
        <v>1506</v>
      </c>
    </row>
    <row r="339" spans="1:2" x14ac:dyDescent="0.25">
      <c r="A339" s="16">
        <v>800200798</v>
      </c>
      <c r="B339" s="17" t="s">
        <v>1507</v>
      </c>
    </row>
    <row r="340" spans="1:2" x14ac:dyDescent="0.25">
      <c r="A340" s="16">
        <v>800201544</v>
      </c>
      <c r="B340" s="17" t="s">
        <v>1508</v>
      </c>
    </row>
    <row r="341" spans="1:2" x14ac:dyDescent="0.25">
      <c r="A341" s="16">
        <v>800201587</v>
      </c>
      <c r="B341" s="17" t="s">
        <v>1509</v>
      </c>
    </row>
    <row r="342" spans="1:2" x14ac:dyDescent="0.25">
      <c r="A342" s="16">
        <v>800202784</v>
      </c>
      <c r="B342" s="17" t="s">
        <v>1510</v>
      </c>
    </row>
    <row r="343" spans="1:2" x14ac:dyDescent="0.25">
      <c r="A343" s="16">
        <v>800203042</v>
      </c>
      <c r="B343" s="17" t="s">
        <v>1511</v>
      </c>
    </row>
    <row r="344" spans="1:2" x14ac:dyDescent="0.25">
      <c r="A344" s="16">
        <v>800203649</v>
      </c>
      <c r="B344" s="17" t="s">
        <v>1512</v>
      </c>
    </row>
    <row r="345" spans="1:2" x14ac:dyDescent="0.25">
      <c r="A345" s="16">
        <v>800204612</v>
      </c>
      <c r="B345" s="17" t="s">
        <v>1513</v>
      </c>
    </row>
    <row r="346" spans="1:2" x14ac:dyDescent="0.25">
      <c r="A346" s="16">
        <v>800204692</v>
      </c>
      <c r="B346" s="17" t="s">
        <v>1514</v>
      </c>
    </row>
    <row r="347" spans="1:2" x14ac:dyDescent="0.25">
      <c r="A347" s="16">
        <v>800205056</v>
      </c>
      <c r="B347" s="17" t="s">
        <v>1515</v>
      </c>
    </row>
    <row r="348" spans="1:2" x14ac:dyDescent="0.25">
      <c r="A348" s="16">
        <v>800205323</v>
      </c>
      <c r="B348" s="17" t="s">
        <v>1516</v>
      </c>
    </row>
    <row r="349" spans="1:2" x14ac:dyDescent="0.25">
      <c r="A349" s="16">
        <v>800205526</v>
      </c>
      <c r="B349" s="17" t="s">
        <v>1517</v>
      </c>
    </row>
    <row r="350" spans="1:2" x14ac:dyDescent="0.25">
      <c r="A350" s="16">
        <v>800205541</v>
      </c>
      <c r="B350" s="17" t="s">
        <v>1518</v>
      </c>
    </row>
    <row r="351" spans="1:2" x14ac:dyDescent="0.25">
      <c r="A351" s="16">
        <v>800205543</v>
      </c>
      <c r="B351" s="17" t="s">
        <v>1519</v>
      </c>
    </row>
    <row r="352" spans="1:2" x14ac:dyDescent="0.25">
      <c r="A352" s="16">
        <v>800205659</v>
      </c>
      <c r="B352" s="17" t="s">
        <v>1520</v>
      </c>
    </row>
    <row r="353" spans="1:2" x14ac:dyDescent="0.25">
      <c r="A353" s="16">
        <v>800205718</v>
      </c>
      <c r="B353" s="17" t="s">
        <v>1521</v>
      </c>
    </row>
    <row r="354" spans="1:2" x14ac:dyDescent="0.25">
      <c r="A354" s="16">
        <v>800205721</v>
      </c>
      <c r="B354" s="17" t="s">
        <v>1522</v>
      </c>
    </row>
    <row r="355" spans="1:2" x14ac:dyDescent="0.25">
      <c r="A355" s="16">
        <v>800205764</v>
      </c>
      <c r="B355" s="17" t="s">
        <v>1523</v>
      </c>
    </row>
    <row r="356" spans="1:2" x14ac:dyDescent="0.25">
      <c r="A356" s="16">
        <v>800206140</v>
      </c>
      <c r="B356" s="17" t="s">
        <v>1524</v>
      </c>
    </row>
    <row r="357" spans="1:2" x14ac:dyDescent="0.25">
      <c r="A357" s="16">
        <v>800207360</v>
      </c>
      <c r="B357" s="17" t="s">
        <v>1525</v>
      </c>
    </row>
    <row r="358" spans="1:2" x14ac:dyDescent="0.25">
      <c r="A358" s="16">
        <v>800208117</v>
      </c>
      <c r="B358" s="17" t="s">
        <v>1526</v>
      </c>
    </row>
    <row r="359" spans="1:2" x14ac:dyDescent="0.25">
      <c r="A359" s="16">
        <v>800208227</v>
      </c>
      <c r="B359" s="17" t="s">
        <v>1527</v>
      </c>
    </row>
    <row r="360" spans="1:2" x14ac:dyDescent="0.25">
      <c r="A360" s="16">
        <v>800208283</v>
      </c>
      <c r="B360" s="17" t="s">
        <v>1528</v>
      </c>
    </row>
    <row r="361" spans="1:2" x14ac:dyDescent="0.25">
      <c r="A361" s="16">
        <v>800208738</v>
      </c>
      <c r="B361" s="17" t="s">
        <v>1529</v>
      </c>
    </row>
    <row r="362" spans="1:2" x14ac:dyDescent="0.25">
      <c r="A362" s="16">
        <v>800209106</v>
      </c>
      <c r="B362" s="17" t="s">
        <v>1530</v>
      </c>
    </row>
    <row r="363" spans="1:2" x14ac:dyDescent="0.25">
      <c r="A363" s="16">
        <v>800209439</v>
      </c>
      <c r="B363" s="17" t="s">
        <v>1531</v>
      </c>
    </row>
    <row r="364" spans="1:2" x14ac:dyDescent="0.25">
      <c r="A364" s="16">
        <v>800209491</v>
      </c>
      <c r="B364" s="17" t="s">
        <v>1532</v>
      </c>
    </row>
    <row r="365" spans="1:2" x14ac:dyDescent="0.25">
      <c r="A365" s="16">
        <v>800209630</v>
      </c>
      <c r="B365" s="17" t="s">
        <v>1533</v>
      </c>
    </row>
    <row r="366" spans="1:2" x14ac:dyDescent="0.25">
      <c r="A366" s="16">
        <v>800210423</v>
      </c>
      <c r="B366" s="17" t="s">
        <v>1534</v>
      </c>
    </row>
    <row r="367" spans="1:2" x14ac:dyDescent="0.25">
      <c r="A367" s="16">
        <v>800210629</v>
      </c>
      <c r="B367" s="17" t="s">
        <v>1535</v>
      </c>
    </row>
    <row r="368" spans="1:2" x14ac:dyDescent="0.25">
      <c r="A368" s="16">
        <v>800210664</v>
      </c>
      <c r="B368" s="17" t="s">
        <v>1536</v>
      </c>
    </row>
    <row r="369" spans="1:2" x14ac:dyDescent="0.25">
      <c r="A369" s="16">
        <v>800210820</v>
      </c>
      <c r="B369" s="17" t="s">
        <v>1537</v>
      </c>
    </row>
    <row r="370" spans="1:2" x14ac:dyDescent="0.25">
      <c r="A370" s="16">
        <v>800211025</v>
      </c>
      <c r="B370" s="17" t="s">
        <v>1538</v>
      </c>
    </row>
    <row r="371" spans="1:2" x14ac:dyDescent="0.25">
      <c r="A371" s="16">
        <v>800215465</v>
      </c>
      <c r="B371" s="17" t="s">
        <v>1539</v>
      </c>
    </row>
    <row r="372" spans="1:2" x14ac:dyDescent="0.25">
      <c r="A372" s="16">
        <v>800216022</v>
      </c>
      <c r="B372" s="17" t="s">
        <v>1540</v>
      </c>
    </row>
    <row r="373" spans="1:2" x14ac:dyDescent="0.25">
      <c r="A373" s="16">
        <v>800216676</v>
      </c>
      <c r="B373" s="17" t="s">
        <v>1541</v>
      </c>
    </row>
    <row r="374" spans="1:2" x14ac:dyDescent="0.25">
      <c r="A374" s="16">
        <v>800217174</v>
      </c>
      <c r="B374" s="17" t="s">
        <v>1542</v>
      </c>
    </row>
    <row r="375" spans="1:2" x14ac:dyDescent="0.25">
      <c r="A375" s="16">
        <v>800217734</v>
      </c>
      <c r="B375" s="17" t="s">
        <v>1543</v>
      </c>
    </row>
    <row r="376" spans="1:2" x14ac:dyDescent="0.25">
      <c r="A376" s="16">
        <v>800218607</v>
      </c>
      <c r="B376" s="17" t="s">
        <v>1544</v>
      </c>
    </row>
    <row r="377" spans="1:2" x14ac:dyDescent="0.25">
      <c r="A377" s="16">
        <v>800218861</v>
      </c>
      <c r="B377" s="17" t="s">
        <v>1545</v>
      </c>
    </row>
    <row r="378" spans="1:2" x14ac:dyDescent="0.25">
      <c r="A378" s="16">
        <v>800220256</v>
      </c>
      <c r="B378" s="17" t="s">
        <v>1546</v>
      </c>
    </row>
    <row r="379" spans="1:2" x14ac:dyDescent="0.25">
      <c r="A379" s="16">
        <v>800220425</v>
      </c>
      <c r="B379" s="17" t="s">
        <v>1547</v>
      </c>
    </row>
    <row r="380" spans="1:2" x14ac:dyDescent="0.25">
      <c r="A380" s="16">
        <v>800220546</v>
      </c>
      <c r="B380" s="17" t="s">
        <v>1548</v>
      </c>
    </row>
    <row r="381" spans="1:2" x14ac:dyDescent="0.25">
      <c r="A381" s="16">
        <v>800220719</v>
      </c>
      <c r="B381" s="17" t="s">
        <v>1549</v>
      </c>
    </row>
    <row r="382" spans="1:2" x14ac:dyDescent="0.25">
      <c r="A382" s="16">
        <v>800221908</v>
      </c>
      <c r="B382" s="17" t="s">
        <v>1550</v>
      </c>
    </row>
    <row r="383" spans="1:2" x14ac:dyDescent="0.25">
      <c r="A383" s="16">
        <v>800222547</v>
      </c>
      <c r="B383" s="17" t="s">
        <v>1551</v>
      </c>
    </row>
    <row r="384" spans="1:2" x14ac:dyDescent="0.25">
      <c r="A384" s="16">
        <v>800222572</v>
      </c>
      <c r="B384" s="17" t="s">
        <v>1552</v>
      </c>
    </row>
    <row r="385" spans="1:2" x14ac:dyDescent="0.25">
      <c r="A385" s="16">
        <v>800223014</v>
      </c>
      <c r="B385" s="17" t="s">
        <v>1553</v>
      </c>
    </row>
    <row r="386" spans="1:2" x14ac:dyDescent="0.25">
      <c r="A386" s="16">
        <v>800224650</v>
      </c>
      <c r="B386" s="17" t="s">
        <v>1554</v>
      </c>
    </row>
    <row r="387" spans="1:2" x14ac:dyDescent="0.25">
      <c r="A387" s="16">
        <v>800224669</v>
      </c>
      <c r="B387" s="17" t="s">
        <v>1555</v>
      </c>
    </row>
    <row r="388" spans="1:2" x14ac:dyDescent="0.25">
      <c r="A388" s="16">
        <v>800224745</v>
      </c>
      <c r="B388" s="17" t="s">
        <v>1556</v>
      </c>
    </row>
    <row r="389" spans="1:2" x14ac:dyDescent="0.25">
      <c r="A389" s="16">
        <v>800224796</v>
      </c>
      <c r="B389" s="17" t="s">
        <v>1557</v>
      </c>
    </row>
    <row r="390" spans="1:2" x14ac:dyDescent="0.25">
      <c r="A390" s="16">
        <v>800225264</v>
      </c>
      <c r="B390" s="17" t="s">
        <v>1558</v>
      </c>
    </row>
    <row r="391" spans="1:2" x14ac:dyDescent="0.25">
      <c r="A391" s="16">
        <v>800225282</v>
      </c>
      <c r="B391" s="17" t="s">
        <v>1559</v>
      </c>
    </row>
    <row r="392" spans="1:2" x14ac:dyDescent="0.25">
      <c r="A392" s="16">
        <v>800226337</v>
      </c>
      <c r="B392" s="17" t="s">
        <v>1560</v>
      </c>
    </row>
    <row r="393" spans="1:2" x14ac:dyDescent="0.25">
      <c r="A393" s="16">
        <v>800227558</v>
      </c>
      <c r="B393" s="17" t="s">
        <v>1561</v>
      </c>
    </row>
    <row r="394" spans="1:2" x14ac:dyDescent="0.25">
      <c r="A394" s="16">
        <v>800228030</v>
      </c>
      <c r="B394" s="17" t="s">
        <v>1562</v>
      </c>
    </row>
    <row r="395" spans="1:2" x14ac:dyDescent="0.25">
      <c r="A395" s="16">
        <v>800229088</v>
      </c>
      <c r="B395" s="17" t="s">
        <v>1563</v>
      </c>
    </row>
    <row r="396" spans="1:2" x14ac:dyDescent="0.25">
      <c r="A396" s="16">
        <v>800229914</v>
      </c>
      <c r="B396" s="17" t="s">
        <v>1564</v>
      </c>
    </row>
    <row r="397" spans="1:2" x14ac:dyDescent="0.25">
      <c r="A397" s="16">
        <v>800230113</v>
      </c>
      <c r="B397" s="17" t="s">
        <v>1565</v>
      </c>
    </row>
    <row r="398" spans="1:2" x14ac:dyDescent="0.25">
      <c r="A398" s="16">
        <v>800230900</v>
      </c>
      <c r="B398" s="17" t="s">
        <v>1566</v>
      </c>
    </row>
    <row r="399" spans="1:2" x14ac:dyDescent="0.25">
      <c r="A399" s="16">
        <v>800231110</v>
      </c>
      <c r="B399" s="17" t="s">
        <v>1567</v>
      </c>
    </row>
    <row r="400" spans="1:2" x14ac:dyDescent="0.25">
      <c r="A400" s="16">
        <v>800231495</v>
      </c>
      <c r="B400" s="17" t="s">
        <v>1568</v>
      </c>
    </row>
    <row r="401" spans="1:2" x14ac:dyDescent="0.25">
      <c r="A401" s="16">
        <v>800232814</v>
      </c>
      <c r="B401" s="17" t="s">
        <v>1569</v>
      </c>
    </row>
    <row r="402" spans="1:2" x14ac:dyDescent="0.25">
      <c r="A402" s="16">
        <v>800232824</v>
      </c>
      <c r="B402" s="17" t="s">
        <v>1570</v>
      </c>
    </row>
    <row r="403" spans="1:2" x14ac:dyDescent="0.25">
      <c r="A403" s="16">
        <v>800233341</v>
      </c>
      <c r="B403" s="17" t="s">
        <v>1571</v>
      </c>
    </row>
    <row r="404" spans="1:2" x14ac:dyDescent="0.25">
      <c r="A404" s="16">
        <v>800233445</v>
      </c>
      <c r="B404" s="17" t="s">
        <v>1572</v>
      </c>
    </row>
    <row r="405" spans="1:2" x14ac:dyDescent="0.25">
      <c r="A405" s="16">
        <v>800233928</v>
      </c>
      <c r="B405" s="17" t="s">
        <v>1573</v>
      </c>
    </row>
    <row r="406" spans="1:2" x14ac:dyDescent="0.25">
      <c r="A406" s="16">
        <v>800234164</v>
      </c>
      <c r="B406" s="17" t="s">
        <v>1574</v>
      </c>
    </row>
    <row r="407" spans="1:2" x14ac:dyDescent="0.25">
      <c r="A407" s="16">
        <v>800234274</v>
      </c>
      <c r="B407" s="17" t="s">
        <v>1575</v>
      </c>
    </row>
    <row r="408" spans="1:2" x14ac:dyDescent="0.25">
      <c r="A408" s="16">
        <v>800235855</v>
      </c>
      <c r="B408" s="17" t="s">
        <v>1576</v>
      </c>
    </row>
    <row r="409" spans="1:2" x14ac:dyDescent="0.25">
      <c r="A409" s="16">
        <v>800235945</v>
      </c>
      <c r="B409" s="17" t="s">
        <v>1577</v>
      </c>
    </row>
    <row r="410" spans="1:2" x14ac:dyDescent="0.25">
      <c r="A410" s="16">
        <v>800236541</v>
      </c>
      <c r="B410" s="17" t="s">
        <v>1578</v>
      </c>
    </row>
    <row r="411" spans="1:2" x14ac:dyDescent="0.25">
      <c r="A411" s="16">
        <v>800237087</v>
      </c>
      <c r="B411" s="17" t="s">
        <v>1579</v>
      </c>
    </row>
    <row r="412" spans="1:2" x14ac:dyDescent="0.25">
      <c r="A412" s="16">
        <v>800237692</v>
      </c>
      <c r="B412" s="17" t="s">
        <v>1580</v>
      </c>
    </row>
    <row r="413" spans="1:2" x14ac:dyDescent="0.25">
      <c r="A413" s="16">
        <v>800241789</v>
      </c>
      <c r="B413" s="17" t="s">
        <v>1581</v>
      </c>
    </row>
    <row r="414" spans="1:2" x14ac:dyDescent="0.25">
      <c r="A414" s="16">
        <v>800241914</v>
      </c>
      <c r="B414" s="17" t="s">
        <v>1582</v>
      </c>
    </row>
    <row r="415" spans="1:2" x14ac:dyDescent="0.25">
      <c r="A415" s="16">
        <v>800241929</v>
      </c>
      <c r="B415" s="17" t="s">
        <v>1583</v>
      </c>
    </row>
    <row r="416" spans="1:2" x14ac:dyDescent="0.25">
      <c r="A416" s="16">
        <v>800242162</v>
      </c>
      <c r="B416" s="17" t="s">
        <v>1584</v>
      </c>
    </row>
    <row r="417" spans="1:2" x14ac:dyDescent="0.25">
      <c r="A417" s="16">
        <v>800242736</v>
      </c>
      <c r="B417" s="17" t="s">
        <v>1585</v>
      </c>
    </row>
    <row r="418" spans="1:2" x14ac:dyDescent="0.25">
      <c r="A418" s="16">
        <v>800242982</v>
      </c>
      <c r="B418" s="17" t="s">
        <v>1586</v>
      </c>
    </row>
    <row r="419" spans="1:2" x14ac:dyDescent="0.25">
      <c r="A419" s="16">
        <v>800243968</v>
      </c>
      <c r="B419" s="17" t="s">
        <v>1587</v>
      </c>
    </row>
    <row r="420" spans="1:2" x14ac:dyDescent="0.25">
      <c r="A420" s="16">
        <v>800244435</v>
      </c>
      <c r="B420" s="17" t="s">
        <v>1588</v>
      </c>
    </row>
    <row r="421" spans="1:2" x14ac:dyDescent="0.25">
      <c r="A421" s="16">
        <v>800244625</v>
      </c>
      <c r="B421" s="17" t="s">
        <v>1589</v>
      </c>
    </row>
    <row r="422" spans="1:2" x14ac:dyDescent="0.25">
      <c r="A422" s="16">
        <v>800244957</v>
      </c>
      <c r="B422" s="17" t="s">
        <v>1590</v>
      </c>
    </row>
    <row r="423" spans="1:2" x14ac:dyDescent="0.25">
      <c r="A423" s="16">
        <v>800245008</v>
      </c>
      <c r="B423" s="17" t="s">
        <v>1591</v>
      </c>
    </row>
    <row r="424" spans="1:2" x14ac:dyDescent="0.25">
      <c r="A424" s="16">
        <v>800245161</v>
      </c>
      <c r="B424" s="17" t="s">
        <v>1592</v>
      </c>
    </row>
    <row r="425" spans="1:2" x14ac:dyDescent="0.25">
      <c r="A425" s="16">
        <v>800245188</v>
      </c>
      <c r="B425" s="17" t="s">
        <v>1593</v>
      </c>
    </row>
    <row r="426" spans="1:2" x14ac:dyDescent="0.25">
      <c r="A426" s="16">
        <v>800245705</v>
      </c>
      <c r="B426" s="17" t="s">
        <v>1594</v>
      </c>
    </row>
    <row r="427" spans="1:2" x14ac:dyDescent="0.25">
      <c r="A427" s="16">
        <v>800247921</v>
      </c>
      <c r="B427" s="17" t="s">
        <v>1595</v>
      </c>
    </row>
    <row r="428" spans="1:2" x14ac:dyDescent="0.25">
      <c r="A428" s="16">
        <v>800248103</v>
      </c>
      <c r="B428" s="17" t="s">
        <v>1596</v>
      </c>
    </row>
    <row r="429" spans="1:2" x14ac:dyDescent="0.25">
      <c r="A429" s="16">
        <v>800248684</v>
      </c>
      <c r="B429" s="17" t="s">
        <v>1597</v>
      </c>
    </row>
    <row r="430" spans="1:2" x14ac:dyDescent="0.25">
      <c r="A430" s="16">
        <v>800249010</v>
      </c>
      <c r="B430" s="17" t="s">
        <v>1598</v>
      </c>
    </row>
    <row r="431" spans="1:2" x14ac:dyDescent="0.25">
      <c r="A431" s="16">
        <v>800249845</v>
      </c>
      <c r="B431" s="17" t="s">
        <v>1599</v>
      </c>
    </row>
    <row r="432" spans="1:2" x14ac:dyDescent="0.25">
      <c r="A432" s="16">
        <v>800251628</v>
      </c>
      <c r="B432" s="17" t="s">
        <v>1600</v>
      </c>
    </row>
    <row r="433" spans="1:2" x14ac:dyDescent="0.25">
      <c r="A433" s="16">
        <v>800251857</v>
      </c>
      <c r="B433" s="17" t="s">
        <v>1601</v>
      </c>
    </row>
    <row r="434" spans="1:2" x14ac:dyDescent="0.25">
      <c r="A434" s="16">
        <v>800253980</v>
      </c>
      <c r="B434" s="17" t="s">
        <v>1602</v>
      </c>
    </row>
    <row r="435" spans="1:2" x14ac:dyDescent="0.25">
      <c r="A435" s="16">
        <v>800254049</v>
      </c>
      <c r="B435" s="17" t="s">
        <v>1603</v>
      </c>
    </row>
    <row r="436" spans="1:2" x14ac:dyDescent="0.25">
      <c r="A436" s="16">
        <v>800254720</v>
      </c>
      <c r="B436" s="17" t="s">
        <v>1604</v>
      </c>
    </row>
    <row r="437" spans="1:2" x14ac:dyDescent="0.25">
      <c r="A437" s="16">
        <v>800254783</v>
      </c>
      <c r="B437" s="17" t="s">
        <v>1605</v>
      </c>
    </row>
    <row r="438" spans="1:2" x14ac:dyDescent="0.25">
      <c r="A438" s="16">
        <v>800255316</v>
      </c>
      <c r="B438" s="17" t="s">
        <v>1606</v>
      </c>
    </row>
    <row r="439" spans="1:2" x14ac:dyDescent="0.25">
      <c r="A439" s="16">
        <v>800255793</v>
      </c>
      <c r="B439" s="17" t="s">
        <v>1607</v>
      </c>
    </row>
    <row r="440" spans="1:2" x14ac:dyDescent="0.25">
      <c r="A440" s="16">
        <v>800385237</v>
      </c>
      <c r="B440" s="17" t="s">
        <v>1608</v>
      </c>
    </row>
    <row r="441" spans="1:2" x14ac:dyDescent="0.25">
      <c r="A441" s="16">
        <v>801000518</v>
      </c>
      <c r="B441" s="17" t="s">
        <v>1609</v>
      </c>
    </row>
    <row r="442" spans="1:2" x14ac:dyDescent="0.25">
      <c r="A442" s="16">
        <v>802003545</v>
      </c>
      <c r="B442" s="17" t="s">
        <v>1610</v>
      </c>
    </row>
    <row r="443" spans="1:2" x14ac:dyDescent="0.25">
      <c r="A443" s="16">
        <v>802004252</v>
      </c>
      <c r="B443" s="17" t="s">
        <v>1611</v>
      </c>
    </row>
    <row r="444" spans="1:2" x14ac:dyDescent="0.25">
      <c r="A444" s="16">
        <v>802005487</v>
      </c>
      <c r="B444" s="17" t="s">
        <v>1612</v>
      </c>
    </row>
    <row r="445" spans="1:2" x14ac:dyDescent="0.25">
      <c r="A445" s="16">
        <v>802007641</v>
      </c>
      <c r="B445" s="17" t="s">
        <v>1613</v>
      </c>
    </row>
    <row r="446" spans="1:2" x14ac:dyDescent="0.25">
      <c r="A446" s="16">
        <v>802007970</v>
      </c>
      <c r="B446" s="17" t="s">
        <v>1614</v>
      </c>
    </row>
    <row r="447" spans="1:2" x14ac:dyDescent="0.25">
      <c r="A447" s="16">
        <v>802008434</v>
      </c>
      <c r="B447" s="17" t="s">
        <v>1615</v>
      </c>
    </row>
    <row r="448" spans="1:2" x14ac:dyDescent="0.25">
      <c r="A448" s="16">
        <v>802009144</v>
      </c>
      <c r="B448" s="17" t="s">
        <v>1616</v>
      </c>
    </row>
    <row r="449" spans="1:2" x14ac:dyDescent="0.25">
      <c r="A449" s="16">
        <v>802010694</v>
      </c>
      <c r="B449" s="17" t="s">
        <v>1617</v>
      </c>
    </row>
    <row r="450" spans="1:2" x14ac:dyDescent="0.25">
      <c r="A450" s="16">
        <v>802011332</v>
      </c>
      <c r="B450" s="17" t="s">
        <v>1618</v>
      </c>
    </row>
    <row r="451" spans="1:2" x14ac:dyDescent="0.25">
      <c r="A451" s="16">
        <v>802011431</v>
      </c>
      <c r="B451" s="17" t="s">
        <v>1619</v>
      </c>
    </row>
    <row r="452" spans="1:2" x14ac:dyDescent="0.25">
      <c r="A452" s="16">
        <v>802011827</v>
      </c>
      <c r="B452" s="17" t="s">
        <v>1620</v>
      </c>
    </row>
    <row r="453" spans="1:2" x14ac:dyDescent="0.25">
      <c r="A453" s="16">
        <v>802013652</v>
      </c>
      <c r="B453" s="17" t="s">
        <v>1621</v>
      </c>
    </row>
    <row r="454" spans="1:2" x14ac:dyDescent="0.25">
      <c r="A454" s="16">
        <v>802013901</v>
      </c>
      <c r="B454" s="17" t="s">
        <v>1622</v>
      </c>
    </row>
    <row r="455" spans="1:2" x14ac:dyDescent="0.25">
      <c r="A455" s="16">
        <v>802014056</v>
      </c>
      <c r="B455" s="17" t="s">
        <v>1623</v>
      </c>
    </row>
    <row r="456" spans="1:2" x14ac:dyDescent="0.25">
      <c r="A456" s="16">
        <v>802014237</v>
      </c>
      <c r="B456" s="17" t="s">
        <v>1624</v>
      </c>
    </row>
    <row r="457" spans="1:2" x14ac:dyDescent="0.25">
      <c r="A457" s="16">
        <v>802014382</v>
      </c>
      <c r="B457" s="17" t="s">
        <v>1625</v>
      </c>
    </row>
    <row r="458" spans="1:2" x14ac:dyDescent="0.25">
      <c r="A458" s="16">
        <v>802016669</v>
      </c>
      <c r="B458" s="17" t="s">
        <v>1626</v>
      </c>
    </row>
    <row r="459" spans="1:2" x14ac:dyDescent="0.25">
      <c r="A459" s="16">
        <v>802016812</v>
      </c>
      <c r="B459" s="17" t="s">
        <v>1627</v>
      </c>
    </row>
    <row r="460" spans="1:2" x14ac:dyDescent="0.25">
      <c r="A460" s="16">
        <v>802018059</v>
      </c>
      <c r="B460" s="17" t="s">
        <v>1628</v>
      </c>
    </row>
    <row r="461" spans="1:2" x14ac:dyDescent="0.25">
      <c r="A461" s="16">
        <v>802018138</v>
      </c>
      <c r="B461" s="17" t="s">
        <v>1629</v>
      </c>
    </row>
    <row r="462" spans="1:2" x14ac:dyDescent="0.25">
      <c r="A462" s="16">
        <v>802018646</v>
      </c>
      <c r="B462" s="17" t="s">
        <v>1630</v>
      </c>
    </row>
    <row r="463" spans="1:2" x14ac:dyDescent="0.25">
      <c r="A463" s="16">
        <v>802018708</v>
      </c>
      <c r="B463" s="17" t="s">
        <v>1631</v>
      </c>
    </row>
    <row r="464" spans="1:2" x14ac:dyDescent="0.25">
      <c r="A464" s="16">
        <v>802020420</v>
      </c>
      <c r="B464" s="17" t="s">
        <v>1632</v>
      </c>
    </row>
    <row r="465" spans="1:2" x14ac:dyDescent="0.25">
      <c r="A465" s="16">
        <v>802021821</v>
      </c>
      <c r="B465" s="17" t="s">
        <v>1633</v>
      </c>
    </row>
    <row r="466" spans="1:2" x14ac:dyDescent="0.25">
      <c r="A466" s="16">
        <v>802021835</v>
      </c>
      <c r="B466" s="17" t="s">
        <v>1634</v>
      </c>
    </row>
    <row r="467" spans="1:2" x14ac:dyDescent="0.25">
      <c r="A467" s="16">
        <v>802022154</v>
      </c>
      <c r="B467" s="17" t="s">
        <v>1635</v>
      </c>
    </row>
    <row r="468" spans="1:2" x14ac:dyDescent="0.25">
      <c r="A468" s="16">
        <v>802022510</v>
      </c>
      <c r="B468" s="17" t="s">
        <v>1636</v>
      </c>
    </row>
    <row r="469" spans="1:2" x14ac:dyDescent="0.25">
      <c r="A469" s="16">
        <v>802022940</v>
      </c>
      <c r="B469" s="17" t="s">
        <v>1637</v>
      </c>
    </row>
    <row r="470" spans="1:2" x14ac:dyDescent="0.25">
      <c r="A470" s="16">
        <v>802023643</v>
      </c>
      <c r="B470" s="17" t="s">
        <v>1638</v>
      </c>
    </row>
    <row r="471" spans="1:2" x14ac:dyDescent="0.25">
      <c r="A471" s="16">
        <v>804002245</v>
      </c>
      <c r="B471" s="17" t="s">
        <v>1639</v>
      </c>
    </row>
    <row r="472" spans="1:2" x14ac:dyDescent="0.25">
      <c r="A472" s="16">
        <v>804002341</v>
      </c>
      <c r="B472" s="17" t="s">
        <v>1640</v>
      </c>
    </row>
    <row r="473" spans="1:2" x14ac:dyDescent="0.25">
      <c r="A473" s="16">
        <v>804003003</v>
      </c>
      <c r="B473" s="17" t="s">
        <v>1641</v>
      </c>
    </row>
    <row r="474" spans="1:2" x14ac:dyDescent="0.25">
      <c r="A474" s="16">
        <v>804004131</v>
      </c>
      <c r="B474" s="17" t="s">
        <v>1642</v>
      </c>
    </row>
    <row r="475" spans="1:2" x14ac:dyDescent="0.25">
      <c r="A475" s="16">
        <v>804006932</v>
      </c>
      <c r="B475" s="17" t="s">
        <v>1643</v>
      </c>
    </row>
    <row r="476" spans="1:2" x14ac:dyDescent="0.25">
      <c r="A476" s="16">
        <v>804006991</v>
      </c>
      <c r="B476" s="17" t="s">
        <v>1644</v>
      </c>
    </row>
    <row r="477" spans="1:2" x14ac:dyDescent="0.25">
      <c r="A477" s="16">
        <v>804007075</v>
      </c>
      <c r="B477" s="17" t="s">
        <v>1645</v>
      </c>
    </row>
    <row r="478" spans="1:2" x14ac:dyDescent="0.25">
      <c r="A478" s="16">
        <v>804007118</v>
      </c>
      <c r="B478" s="17" t="s">
        <v>1646</v>
      </c>
    </row>
    <row r="479" spans="1:2" x14ac:dyDescent="0.25">
      <c r="A479" s="16">
        <v>804011414</v>
      </c>
      <c r="B479" s="17" t="s">
        <v>1647</v>
      </c>
    </row>
    <row r="480" spans="1:2" x14ac:dyDescent="0.25">
      <c r="A480" s="16">
        <v>804011576</v>
      </c>
      <c r="B480" s="17" t="s">
        <v>1648</v>
      </c>
    </row>
    <row r="481" spans="1:2" x14ac:dyDescent="0.25">
      <c r="A481" s="16">
        <v>804017278</v>
      </c>
      <c r="B481" s="17" t="s">
        <v>1649</v>
      </c>
    </row>
    <row r="482" spans="1:2" x14ac:dyDescent="0.25">
      <c r="A482" s="16">
        <v>805005532</v>
      </c>
      <c r="B482" s="17" t="s">
        <v>1650</v>
      </c>
    </row>
    <row r="483" spans="1:2" x14ac:dyDescent="0.25">
      <c r="A483" s="16">
        <v>805007483</v>
      </c>
      <c r="B483" s="17" t="s">
        <v>1651</v>
      </c>
    </row>
    <row r="484" spans="1:2" x14ac:dyDescent="0.25">
      <c r="A484" s="16">
        <v>805021199</v>
      </c>
      <c r="B484" s="17" t="s">
        <v>1652</v>
      </c>
    </row>
    <row r="485" spans="1:2" x14ac:dyDescent="0.25">
      <c r="A485" s="16">
        <v>805023177</v>
      </c>
      <c r="B485" s="17" t="s">
        <v>1653</v>
      </c>
    </row>
    <row r="486" spans="1:2" x14ac:dyDescent="0.25">
      <c r="A486" s="16">
        <v>805027243</v>
      </c>
      <c r="B486" s="17" t="s">
        <v>1654</v>
      </c>
    </row>
    <row r="487" spans="1:2" x14ac:dyDescent="0.25">
      <c r="A487" s="16">
        <v>805029466</v>
      </c>
      <c r="B487" s="17" t="s">
        <v>1655</v>
      </c>
    </row>
    <row r="488" spans="1:2" x14ac:dyDescent="0.25">
      <c r="A488" s="16">
        <v>806000841</v>
      </c>
      <c r="B488" s="17" t="s">
        <v>1656</v>
      </c>
    </row>
    <row r="489" spans="1:2" x14ac:dyDescent="0.25">
      <c r="A489" s="16">
        <v>806001218</v>
      </c>
      <c r="B489" s="17" t="s">
        <v>1657</v>
      </c>
    </row>
    <row r="490" spans="1:2" x14ac:dyDescent="0.25">
      <c r="A490" s="16">
        <v>806001261</v>
      </c>
      <c r="B490" s="17" t="s">
        <v>1658</v>
      </c>
    </row>
    <row r="491" spans="1:2" x14ac:dyDescent="0.25">
      <c r="A491" s="16">
        <v>806001765</v>
      </c>
      <c r="B491" s="17" t="s">
        <v>1659</v>
      </c>
    </row>
    <row r="492" spans="1:2" x14ac:dyDescent="0.25">
      <c r="A492" s="16">
        <v>806001985</v>
      </c>
      <c r="B492" s="17" t="s">
        <v>1660</v>
      </c>
    </row>
    <row r="493" spans="1:2" x14ac:dyDescent="0.25">
      <c r="A493" s="16">
        <v>806002258</v>
      </c>
      <c r="B493" s="17" t="s">
        <v>1661</v>
      </c>
    </row>
    <row r="494" spans="1:2" x14ac:dyDescent="0.25">
      <c r="A494" s="16">
        <v>806002698</v>
      </c>
      <c r="B494" s="17" t="s">
        <v>1662</v>
      </c>
    </row>
    <row r="495" spans="1:2" x14ac:dyDescent="0.25">
      <c r="A495" s="16">
        <v>806002713</v>
      </c>
      <c r="B495" s="17" t="s">
        <v>1663</v>
      </c>
    </row>
    <row r="496" spans="1:2" x14ac:dyDescent="0.25">
      <c r="A496" s="16">
        <v>806002823</v>
      </c>
      <c r="B496" s="17" t="s">
        <v>1664</v>
      </c>
    </row>
    <row r="497" spans="1:2" x14ac:dyDescent="0.25">
      <c r="A497" s="16">
        <v>806003168</v>
      </c>
      <c r="B497" s="17" t="s">
        <v>1665</v>
      </c>
    </row>
    <row r="498" spans="1:2" x14ac:dyDescent="0.25">
      <c r="A498" s="16">
        <v>806003492</v>
      </c>
      <c r="B498" s="17" t="s">
        <v>1666</v>
      </c>
    </row>
    <row r="499" spans="1:2" x14ac:dyDescent="0.25">
      <c r="A499" s="16">
        <v>806003965</v>
      </c>
      <c r="B499" s="17" t="s">
        <v>1667</v>
      </c>
    </row>
    <row r="500" spans="1:2" x14ac:dyDescent="0.25">
      <c r="A500" s="16">
        <v>806004301</v>
      </c>
      <c r="B500" s="17" t="s">
        <v>1668</v>
      </c>
    </row>
    <row r="501" spans="1:2" x14ac:dyDescent="0.25">
      <c r="A501" s="16">
        <v>806004732</v>
      </c>
      <c r="B501" s="17" t="s">
        <v>1669</v>
      </c>
    </row>
    <row r="502" spans="1:2" x14ac:dyDescent="0.25">
      <c r="A502" s="16">
        <v>806004769</v>
      </c>
      <c r="B502" s="17" t="s">
        <v>1670</v>
      </c>
    </row>
    <row r="503" spans="1:2" x14ac:dyDescent="0.25">
      <c r="A503" s="16">
        <v>806004797</v>
      </c>
      <c r="B503" s="17" t="s">
        <v>1671</v>
      </c>
    </row>
    <row r="504" spans="1:2" x14ac:dyDescent="0.25">
      <c r="A504" s="16">
        <v>806004933</v>
      </c>
      <c r="B504" s="17" t="s">
        <v>1672</v>
      </c>
    </row>
    <row r="505" spans="1:2" x14ac:dyDescent="0.25">
      <c r="A505" s="16">
        <v>806004938</v>
      </c>
      <c r="B505" s="17" t="s">
        <v>1673</v>
      </c>
    </row>
    <row r="506" spans="1:2" x14ac:dyDescent="0.25">
      <c r="A506" s="16">
        <v>806005124</v>
      </c>
      <c r="B506" s="17" t="s">
        <v>1674</v>
      </c>
    </row>
    <row r="507" spans="1:2" x14ac:dyDescent="0.25">
      <c r="A507" s="16">
        <v>806005182</v>
      </c>
      <c r="B507" s="17" t="s">
        <v>1675</v>
      </c>
    </row>
    <row r="508" spans="1:2" x14ac:dyDescent="0.25">
      <c r="A508" s="16">
        <v>806005881</v>
      </c>
      <c r="B508" s="17" t="s">
        <v>1676</v>
      </c>
    </row>
    <row r="509" spans="1:2" x14ac:dyDescent="0.25">
      <c r="A509" s="16">
        <v>806006038</v>
      </c>
      <c r="B509" s="17" t="s">
        <v>1677</v>
      </c>
    </row>
    <row r="510" spans="1:2" x14ac:dyDescent="0.25">
      <c r="A510" s="16">
        <v>806006098</v>
      </c>
      <c r="B510" s="17" t="s">
        <v>1678</v>
      </c>
    </row>
    <row r="511" spans="1:2" x14ac:dyDescent="0.25">
      <c r="A511" s="16">
        <v>806006131</v>
      </c>
      <c r="B511" s="17" t="s">
        <v>1679</v>
      </c>
    </row>
    <row r="512" spans="1:2" x14ac:dyDescent="0.25">
      <c r="A512" s="16">
        <v>806006145</v>
      </c>
      <c r="B512" s="17" t="s">
        <v>1680</v>
      </c>
    </row>
    <row r="513" spans="1:2" x14ac:dyDescent="0.25">
      <c r="A513" s="16">
        <v>806006196</v>
      </c>
      <c r="B513" s="17" t="s">
        <v>1681</v>
      </c>
    </row>
    <row r="514" spans="1:2" x14ac:dyDescent="0.25">
      <c r="A514" s="16">
        <v>806006752</v>
      </c>
      <c r="B514" s="17" t="s">
        <v>1682</v>
      </c>
    </row>
    <row r="515" spans="1:2" x14ac:dyDescent="0.25">
      <c r="A515" s="16">
        <v>806007425</v>
      </c>
      <c r="B515" s="17" t="s">
        <v>1683</v>
      </c>
    </row>
    <row r="516" spans="1:2" x14ac:dyDescent="0.25">
      <c r="A516" s="16">
        <v>806007515</v>
      </c>
      <c r="B516" s="17" t="s">
        <v>1684</v>
      </c>
    </row>
    <row r="517" spans="1:2" x14ac:dyDescent="0.25">
      <c r="A517" s="16">
        <v>806007528</v>
      </c>
      <c r="B517" s="17" t="s">
        <v>1685</v>
      </c>
    </row>
    <row r="518" spans="1:2" x14ac:dyDescent="0.25">
      <c r="A518" s="16">
        <v>806007569</v>
      </c>
      <c r="B518" s="17" t="s">
        <v>1686</v>
      </c>
    </row>
    <row r="519" spans="1:2" x14ac:dyDescent="0.25">
      <c r="A519" s="16">
        <v>806007709</v>
      </c>
      <c r="B519" s="17" t="s">
        <v>1687</v>
      </c>
    </row>
    <row r="520" spans="1:2" x14ac:dyDescent="0.25">
      <c r="A520" s="16">
        <v>806007865</v>
      </c>
      <c r="B520" s="17" t="s">
        <v>1688</v>
      </c>
    </row>
    <row r="521" spans="1:2" x14ac:dyDescent="0.25">
      <c r="A521" s="16">
        <v>806008896</v>
      </c>
      <c r="B521" s="17" t="s">
        <v>1689</v>
      </c>
    </row>
    <row r="522" spans="1:2" x14ac:dyDescent="0.25">
      <c r="A522" s="16">
        <v>806008935</v>
      </c>
      <c r="B522" s="17" t="s">
        <v>1690</v>
      </c>
    </row>
    <row r="523" spans="1:2" x14ac:dyDescent="0.25">
      <c r="A523" s="16">
        <v>806008986</v>
      </c>
      <c r="B523" s="17" t="s">
        <v>1691</v>
      </c>
    </row>
    <row r="524" spans="1:2" x14ac:dyDescent="0.25">
      <c r="A524" s="16">
        <v>806009011</v>
      </c>
      <c r="B524" s="17" t="s">
        <v>1692</v>
      </c>
    </row>
    <row r="525" spans="1:2" x14ac:dyDescent="0.25">
      <c r="A525" s="16">
        <v>806009816</v>
      </c>
      <c r="B525" s="17" t="s">
        <v>1693</v>
      </c>
    </row>
    <row r="526" spans="1:2" x14ac:dyDescent="0.25">
      <c r="A526" s="16">
        <v>806010344</v>
      </c>
      <c r="B526" s="17" t="s">
        <v>1694</v>
      </c>
    </row>
    <row r="527" spans="1:2" x14ac:dyDescent="0.25">
      <c r="A527" s="16">
        <v>806011578</v>
      </c>
      <c r="B527" s="17" t="s">
        <v>1695</v>
      </c>
    </row>
    <row r="528" spans="1:2" x14ac:dyDescent="0.25">
      <c r="A528" s="16">
        <v>806012163</v>
      </c>
      <c r="B528" s="17" t="s">
        <v>1696</v>
      </c>
    </row>
    <row r="529" spans="1:2" x14ac:dyDescent="0.25">
      <c r="A529" s="16">
        <v>806012901</v>
      </c>
      <c r="B529" s="17" t="s">
        <v>1697</v>
      </c>
    </row>
    <row r="530" spans="1:2" x14ac:dyDescent="0.25">
      <c r="A530" s="16">
        <v>806013417</v>
      </c>
      <c r="B530" s="17" t="s">
        <v>1698</v>
      </c>
    </row>
    <row r="531" spans="1:2" x14ac:dyDescent="0.25">
      <c r="A531" s="16">
        <v>806013681</v>
      </c>
      <c r="B531" s="17" t="s">
        <v>1699</v>
      </c>
    </row>
    <row r="532" spans="1:2" x14ac:dyDescent="0.25">
      <c r="A532" s="16">
        <v>806013684</v>
      </c>
      <c r="B532" s="17" t="s">
        <v>1700</v>
      </c>
    </row>
    <row r="533" spans="1:2" x14ac:dyDescent="0.25">
      <c r="A533" s="16">
        <v>806014866</v>
      </c>
      <c r="B533" s="17" t="s">
        <v>1701</v>
      </c>
    </row>
    <row r="534" spans="1:2" x14ac:dyDescent="0.25">
      <c r="A534" s="16">
        <v>806015044</v>
      </c>
      <c r="B534" s="17" t="s">
        <v>1702</v>
      </c>
    </row>
    <row r="535" spans="1:2" x14ac:dyDescent="0.25">
      <c r="A535" s="16">
        <v>806015294</v>
      </c>
      <c r="B535" s="17" t="s">
        <v>1703</v>
      </c>
    </row>
    <row r="536" spans="1:2" x14ac:dyDescent="0.25">
      <c r="A536" s="16">
        <v>806016277</v>
      </c>
      <c r="B536" s="17" t="s">
        <v>1704</v>
      </c>
    </row>
    <row r="537" spans="1:2" x14ac:dyDescent="0.25">
      <c r="A537" s="16">
        <v>806016595</v>
      </c>
      <c r="B537" s="17" t="s">
        <v>1705</v>
      </c>
    </row>
    <row r="538" spans="1:2" x14ac:dyDescent="0.25">
      <c r="A538" s="16">
        <v>807000358</v>
      </c>
      <c r="B538" s="17" t="s">
        <v>1706</v>
      </c>
    </row>
    <row r="539" spans="1:2" x14ac:dyDescent="0.25">
      <c r="A539" s="16">
        <v>807000687</v>
      </c>
      <c r="B539" s="17" t="s">
        <v>1707</v>
      </c>
    </row>
    <row r="540" spans="1:2" x14ac:dyDescent="0.25">
      <c r="A540" s="16">
        <v>807000736</v>
      </c>
      <c r="B540" s="17" t="s">
        <v>1708</v>
      </c>
    </row>
    <row r="541" spans="1:2" x14ac:dyDescent="0.25">
      <c r="A541" s="16">
        <v>807001264</v>
      </c>
      <c r="B541" s="17" t="s">
        <v>1709</v>
      </c>
    </row>
    <row r="542" spans="1:2" x14ac:dyDescent="0.25">
      <c r="A542" s="16">
        <v>807001272</v>
      </c>
      <c r="B542" s="17" t="s">
        <v>1710</v>
      </c>
    </row>
    <row r="543" spans="1:2" x14ac:dyDescent="0.25">
      <c r="A543" s="16">
        <v>807001542</v>
      </c>
      <c r="B543" s="17" t="s">
        <v>1711</v>
      </c>
    </row>
    <row r="544" spans="1:2" x14ac:dyDescent="0.25">
      <c r="A544" s="16">
        <v>807002157</v>
      </c>
      <c r="B544" s="17" t="s">
        <v>1712</v>
      </c>
    </row>
    <row r="545" spans="1:2" x14ac:dyDescent="0.25">
      <c r="A545" s="16">
        <v>807003511</v>
      </c>
      <c r="B545" s="17" t="s">
        <v>1713</v>
      </c>
    </row>
    <row r="546" spans="1:2" x14ac:dyDescent="0.25">
      <c r="A546" s="16">
        <v>807004124</v>
      </c>
      <c r="B546" s="17" t="s">
        <v>1714</v>
      </c>
    </row>
    <row r="547" spans="1:2" x14ac:dyDescent="0.25">
      <c r="A547" s="16">
        <v>807004357</v>
      </c>
      <c r="B547" s="17" t="s">
        <v>1715</v>
      </c>
    </row>
    <row r="548" spans="1:2" x14ac:dyDescent="0.25">
      <c r="A548" s="16">
        <v>807004362</v>
      </c>
      <c r="B548" s="17" t="s">
        <v>1716</v>
      </c>
    </row>
    <row r="549" spans="1:2" x14ac:dyDescent="0.25">
      <c r="A549" s="16">
        <v>807004364</v>
      </c>
      <c r="B549" s="17" t="s">
        <v>1717</v>
      </c>
    </row>
    <row r="550" spans="1:2" x14ac:dyDescent="0.25">
      <c r="A550" s="16">
        <v>807006428</v>
      </c>
      <c r="B550" s="17" t="s">
        <v>1718</v>
      </c>
    </row>
    <row r="551" spans="1:2" x14ac:dyDescent="0.25">
      <c r="A551" s="16">
        <v>807006543</v>
      </c>
      <c r="B551" s="17" t="s">
        <v>1719</v>
      </c>
    </row>
    <row r="552" spans="1:2" x14ac:dyDescent="0.25">
      <c r="A552" s="16">
        <v>807006554</v>
      </c>
      <c r="B552" s="17" t="s">
        <v>1720</v>
      </c>
    </row>
    <row r="553" spans="1:2" x14ac:dyDescent="0.25">
      <c r="A553" s="16">
        <v>807006586</v>
      </c>
      <c r="B553" s="17" t="s">
        <v>1721</v>
      </c>
    </row>
    <row r="554" spans="1:2" x14ac:dyDescent="0.25">
      <c r="A554" s="16">
        <v>807008444</v>
      </c>
      <c r="B554" s="17" t="s">
        <v>1722</v>
      </c>
    </row>
    <row r="555" spans="1:2" x14ac:dyDescent="0.25">
      <c r="A555" s="16">
        <v>807008535</v>
      </c>
      <c r="B555" s="17" t="s">
        <v>1723</v>
      </c>
    </row>
    <row r="556" spans="1:2" x14ac:dyDescent="0.25">
      <c r="A556" s="16">
        <v>807009051</v>
      </c>
      <c r="B556" s="17" t="s">
        <v>1724</v>
      </c>
    </row>
    <row r="557" spans="1:2" x14ac:dyDescent="0.25">
      <c r="A557" s="16">
        <v>809001337</v>
      </c>
      <c r="B557" s="17" t="s">
        <v>1725</v>
      </c>
    </row>
    <row r="558" spans="1:2" x14ac:dyDescent="0.25">
      <c r="A558" s="16">
        <v>809003648</v>
      </c>
      <c r="B558" s="17" t="s">
        <v>1726</v>
      </c>
    </row>
    <row r="559" spans="1:2" x14ac:dyDescent="0.25">
      <c r="A559" s="16">
        <v>809003663</v>
      </c>
      <c r="B559" s="17" t="s">
        <v>1727</v>
      </c>
    </row>
    <row r="560" spans="1:2" x14ac:dyDescent="0.25">
      <c r="A560" s="16">
        <v>809006439</v>
      </c>
      <c r="B560" s="17" t="s">
        <v>1728</v>
      </c>
    </row>
    <row r="561" spans="1:2" x14ac:dyDescent="0.25">
      <c r="A561" s="16">
        <v>809007114</v>
      </c>
      <c r="B561" s="17" t="s">
        <v>1729</v>
      </c>
    </row>
    <row r="562" spans="1:2" x14ac:dyDescent="0.25">
      <c r="A562" s="16">
        <v>809007146</v>
      </c>
      <c r="B562" s="17" t="s">
        <v>1730</v>
      </c>
    </row>
    <row r="563" spans="1:2" x14ac:dyDescent="0.25">
      <c r="A563" s="16">
        <v>809007422</v>
      </c>
      <c r="B563" s="17" t="s">
        <v>1731</v>
      </c>
    </row>
    <row r="564" spans="1:2" x14ac:dyDescent="0.25">
      <c r="A564" s="16">
        <v>809007781</v>
      </c>
      <c r="B564" s="17" t="s">
        <v>1732</v>
      </c>
    </row>
    <row r="565" spans="1:2" x14ac:dyDescent="0.25">
      <c r="A565" s="16">
        <v>809011932</v>
      </c>
      <c r="B565" s="17" t="s">
        <v>1733</v>
      </c>
    </row>
    <row r="566" spans="1:2" x14ac:dyDescent="0.25">
      <c r="A566" s="16">
        <v>809012325</v>
      </c>
      <c r="B566" s="17" t="s">
        <v>1734</v>
      </c>
    </row>
    <row r="567" spans="1:2" x14ac:dyDescent="0.25">
      <c r="A567" s="16">
        <v>810000164</v>
      </c>
      <c r="B567" s="17" t="s">
        <v>1735</v>
      </c>
    </row>
    <row r="568" spans="1:2" x14ac:dyDescent="0.25">
      <c r="A568" s="16">
        <v>810000523</v>
      </c>
      <c r="B568" s="17" t="s">
        <v>1736</v>
      </c>
    </row>
    <row r="569" spans="1:2" x14ac:dyDescent="0.25">
      <c r="A569" s="16">
        <v>810001294</v>
      </c>
      <c r="B569" s="17" t="s">
        <v>1737</v>
      </c>
    </row>
    <row r="570" spans="1:2" x14ac:dyDescent="0.25">
      <c r="A570" s="16">
        <v>810002609</v>
      </c>
      <c r="B570" s="17" t="s">
        <v>1738</v>
      </c>
    </row>
    <row r="571" spans="1:2" x14ac:dyDescent="0.25">
      <c r="A571" s="16">
        <v>810002998</v>
      </c>
      <c r="B571" s="17" t="s">
        <v>1739</v>
      </c>
    </row>
    <row r="572" spans="1:2" x14ac:dyDescent="0.25">
      <c r="A572" s="16">
        <v>811001810</v>
      </c>
      <c r="B572" s="17" t="s">
        <v>1740</v>
      </c>
    </row>
    <row r="573" spans="1:2" x14ac:dyDescent="0.25">
      <c r="A573" s="16">
        <v>811008205</v>
      </c>
      <c r="B573" s="17" t="s">
        <v>1741</v>
      </c>
    </row>
    <row r="574" spans="1:2" x14ac:dyDescent="0.25">
      <c r="A574" s="16">
        <v>811008215</v>
      </c>
      <c r="B574" s="17" t="s">
        <v>1742</v>
      </c>
    </row>
    <row r="575" spans="1:2" x14ac:dyDescent="0.25">
      <c r="A575" s="16">
        <v>811008886</v>
      </c>
      <c r="B575" s="17" t="s">
        <v>1743</v>
      </c>
    </row>
    <row r="576" spans="1:2" x14ac:dyDescent="0.25">
      <c r="A576" s="16">
        <v>811009165</v>
      </c>
      <c r="B576" s="17" t="s">
        <v>1744</v>
      </c>
    </row>
    <row r="577" spans="1:2" x14ac:dyDescent="0.25">
      <c r="A577" s="16">
        <v>811011077</v>
      </c>
      <c r="B577" s="17" t="s">
        <v>1745</v>
      </c>
    </row>
    <row r="578" spans="1:2" x14ac:dyDescent="0.25">
      <c r="A578" s="16">
        <v>811012167</v>
      </c>
      <c r="B578" s="17" t="s">
        <v>1746</v>
      </c>
    </row>
    <row r="579" spans="1:2" x14ac:dyDescent="0.25">
      <c r="A579" s="16">
        <v>811013275</v>
      </c>
      <c r="B579" s="17" t="s">
        <v>1747</v>
      </c>
    </row>
    <row r="580" spans="1:2" x14ac:dyDescent="0.25">
      <c r="A580" s="16">
        <v>811021339</v>
      </c>
      <c r="B580" s="17" t="s">
        <v>1748</v>
      </c>
    </row>
    <row r="581" spans="1:2" x14ac:dyDescent="0.25">
      <c r="A581" s="16">
        <v>811021340</v>
      </c>
      <c r="B581" s="17" t="s">
        <v>1749</v>
      </c>
    </row>
    <row r="582" spans="1:2" x14ac:dyDescent="0.25">
      <c r="A582" s="16">
        <v>811022174</v>
      </c>
      <c r="B582" s="17" t="s">
        <v>1750</v>
      </c>
    </row>
    <row r="583" spans="1:2" x14ac:dyDescent="0.25">
      <c r="A583" s="16">
        <v>811026258</v>
      </c>
      <c r="B583" s="17" t="s">
        <v>1751</v>
      </c>
    </row>
    <row r="584" spans="1:2" x14ac:dyDescent="0.25">
      <c r="A584" s="16">
        <v>811033687</v>
      </c>
      <c r="B584" s="17" t="s">
        <v>1752</v>
      </c>
    </row>
    <row r="585" spans="1:2" x14ac:dyDescent="0.25">
      <c r="A585" s="16">
        <v>811044088</v>
      </c>
      <c r="B585" s="17" t="s">
        <v>1753</v>
      </c>
    </row>
    <row r="586" spans="1:2" x14ac:dyDescent="0.25">
      <c r="A586" s="16">
        <v>811044334</v>
      </c>
      <c r="B586" s="17" t="s">
        <v>1754</v>
      </c>
    </row>
    <row r="587" spans="1:2" x14ac:dyDescent="0.25">
      <c r="A587" s="16">
        <v>811045092</v>
      </c>
      <c r="B587" s="17" t="s">
        <v>1755</v>
      </c>
    </row>
    <row r="588" spans="1:2" x14ac:dyDescent="0.25">
      <c r="A588" s="16">
        <v>812000159</v>
      </c>
      <c r="B588" s="17" t="s">
        <v>1756</v>
      </c>
    </row>
    <row r="589" spans="1:2" x14ac:dyDescent="0.25">
      <c r="A589" s="16">
        <v>812000325</v>
      </c>
      <c r="B589" s="17" t="s">
        <v>1757</v>
      </c>
    </row>
    <row r="590" spans="1:2" x14ac:dyDescent="0.25">
      <c r="A590" s="16">
        <v>812000803</v>
      </c>
      <c r="B590" s="17" t="s">
        <v>1758</v>
      </c>
    </row>
    <row r="591" spans="1:2" x14ac:dyDescent="0.25">
      <c r="A591" s="16">
        <v>812001486</v>
      </c>
      <c r="B591" s="17" t="s">
        <v>1759</v>
      </c>
    </row>
    <row r="592" spans="1:2" x14ac:dyDescent="0.25">
      <c r="A592" s="16">
        <v>812001689</v>
      </c>
      <c r="B592" s="17" t="s">
        <v>1760</v>
      </c>
    </row>
    <row r="593" spans="1:2" x14ac:dyDescent="0.25">
      <c r="A593" s="16">
        <v>812002769</v>
      </c>
      <c r="B593" s="17" t="s">
        <v>1761</v>
      </c>
    </row>
    <row r="594" spans="1:2" x14ac:dyDescent="0.25">
      <c r="A594" s="16">
        <v>812003529</v>
      </c>
      <c r="B594" s="17" t="s">
        <v>1762</v>
      </c>
    </row>
    <row r="595" spans="1:2" x14ac:dyDescent="0.25">
      <c r="A595" s="16">
        <v>812004477</v>
      </c>
      <c r="B595" s="17" t="s">
        <v>1763</v>
      </c>
    </row>
    <row r="596" spans="1:2" x14ac:dyDescent="0.25">
      <c r="A596" s="16">
        <v>812005406</v>
      </c>
      <c r="B596" s="17" t="s">
        <v>1764</v>
      </c>
    </row>
    <row r="597" spans="1:2" x14ac:dyDescent="0.25">
      <c r="A597" s="16">
        <v>812006694</v>
      </c>
      <c r="B597" s="17" t="s">
        <v>1765</v>
      </c>
    </row>
    <row r="598" spans="1:2" x14ac:dyDescent="0.25">
      <c r="A598" s="16">
        <v>812007839</v>
      </c>
      <c r="B598" s="17" t="s">
        <v>1766</v>
      </c>
    </row>
    <row r="599" spans="1:2" x14ac:dyDescent="0.25">
      <c r="A599" s="16">
        <v>813000054</v>
      </c>
      <c r="B599" s="17" t="s">
        <v>1767</v>
      </c>
    </row>
    <row r="600" spans="1:2" x14ac:dyDescent="0.25">
      <c r="A600" s="16">
        <v>813000796</v>
      </c>
      <c r="B600" s="17" t="s">
        <v>1768</v>
      </c>
    </row>
    <row r="601" spans="1:2" x14ac:dyDescent="0.25">
      <c r="A601" s="16">
        <v>813005815</v>
      </c>
      <c r="B601" s="17" t="s">
        <v>1769</v>
      </c>
    </row>
    <row r="602" spans="1:2" x14ac:dyDescent="0.25">
      <c r="A602" s="16">
        <v>813006814</v>
      </c>
      <c r="B602" s="17" t="s">
        <v>1770</v>
      </c>
    </row>
    <row r="603" spans="1:2" x14ac:dyDescent="0.25">
      <c r="A603" s="16">
        <v>813007459</v>
      </c>
      <c r="B603" s="17" t="s">
        <v>1771</v>
      </c>
    </row>
    <row r="604" spans="1:2" x14ac:dyDescent="0.25">
      <c r="A604" s="16">
        <v>813010298</v>
      </c>
      <c r="B604" s="17" t="s">
        <v>1772</v>
      </c>
    </row>
    <row r="605" spans="1:2" x14ac:dyDescent="0.25">
      <c r="A605" s="16">
        <v>813010364</v>
      </c>
      <c r="B605" s="17" t="s">
        <v>1773</v>
      </c>
    </row>
    <row r="606" spans="1:2" x14ac:dyDescent="0.25">
      <c r="A606" s="16">
        <v>813010867</v>
      </c>
      <c r="B606" s="17" t="s">
        <v>1774</v>
      </c>
    </row>
    <row r="607" spans="1:2" x14ac:dyDescent="0.25">
      <c r="A607" s="16">
        <v>813013497</v>
      </c>
      <c r="B607" s="17" t="s">
        <v>1775</v>
      </c>
    </row>
    <row r="608" spans="1:2" x14ac:dyDescent="0.25">
      <c r="A608" s="16">
        <v>814000597</v>
      </c>
      <c r="B608" s="17" t="s">
        <v>1776</v>
      </c>
    </row>
    <row r="609" spans="1:2" x14ac:dyDescent="0.25">
      <c r="A609" s="16">
        <v>814003006</v>
      </c>
      <c r="B609" s="17" t="s">
        <v>1777</v>
      </c>
    </row>
    <row r="610" spans="1:2" x14ac:dyDescent="0.25">
      <c r="A610" s="16">
        <v>814006888</v>
      </c>
      <c r="B610" s="17" t="s">
        <v>1778</v>
      </c>
    </row>
    <row r="611" spans="1:2" x14ac:dyDescent="0.25">
      <c r="A611" s="16">
        <v>815003159</v>
      </c>
      <c r="B611" s="17" t="s">
        <v>1779</v>
      </c>
    </row>
    <row r="612" spans="1:2" x14ac:dyDescent="0.25">
      <c r="A612" s="16">
        <v>816006359</v>
      </c>
      <c r="B612" s="17" t="s">
        <v>1780</v>
      </c>
    </row>
    <row r="613" spans="1:2" x14ac:dyDescent="0.25">
      <c r="A613" s="16">
        <v>817000153</v>
      </c>
      <c r="B613" s="17" t="s">
        <v>1781</v>
      </c>
    </row>
    <row r="614" spans="1:2" x14ac:dyDescent="0.25">
      <c r="A614" s="16">
        <v>817001112</v>
      </c>
      <c r="B614" s="17" t="s">
        <v>1782</v>
      </c>
    </row>
    <row r="615" spans="1:2" x14ac:dyDescent="0.25">
      <c r="A615" s="16">
        <v>817001328</v>
      </c>
      <c r="B615" s="17" t="s">
        <v>1783</v>
      </c>
    </row>
    <row r="616" spans="1:2" x14ac:dyDescent="0.25">
      <c r="A616" s="16">
        <v>817003251</v>
      </c>
      <c r="B616" s="17" t="s">
        <v>1784</v>
      </c>
    </row>
    <row r="617" spans="1:2" x14ac:dyDescent="0.25">
      <c r="A617" s="16">
        <v>817004234</v>
      </c>
      <c r="B617" s="17" t="s">
        <v>1785</v>
      </c>
    </row>
    <row r="618" spans="1:2" x14ac:dyDescent="0.25">
      <c r="A618" s="16">
        <v>817007115</v>
      </c>
      <c r="B618" s="17" t="s">
        <v>1786</v>
      </c>
    </row>
    <row r="619" spans="1:2" x14ac:dyDescent="0.25">
      <c r="A619" s="16">
        <v>818000016</v>
      </c>
      <c r="B619" s="17" t="s">
        <v>1787</v>
      </c>
    </row>
    <row r="620" spans="1:2" x14ac:dyDescent="0.25">
      <c r="A620" s="16">
        <v>818000937</v>
      </c>
      <c r="B620" s="17" t="s">
        <v>1788</v>
      </c>
    </row>
    <row r="621" spans="1:2" x14ac:dyDescent="0.25">
      <c r="A621" s="16">
        <v>818001250</v>
      </c>
      <c r="B621" s="17" t="s">
        <v>1789</v>
      </c>
    </row>
    <row r="622" spans="1:2" x14ac:dyDescent="0.25">
      <c r="A622" s="16">
        <v>818001281</v>
      </c>
      <c r="B622" s="17" t="s">
        <v>1790</v>
      </c>
    </row>
    <row r="623" spans="1:2" x14ac:dyDescent="0.25">
      <c r="A623" s="16">
        <v>818001353</v>
      </c>
      <c r="B623" s="17" t="s">
        <v>1791</v>
      </c>
    </row>
    <row r="624" spans="1:2" x14ac:dyDescent="0.25">
      <c r="A624" s="16">
        <v>818001968</v>
      </c>
      <c r="B624" s="17" t="s">
        <v>1792</v>
      </c>
    </row>
    <row r="625" spans="1:2" x14ac:dyDescent="0.25">
      <c r="A625" s="16">
        <v>818001995</v>
      </c>
      <c r="B625" s="17" t="s">
        <v>1793</v>
      </c>
    </row>
    <row r="626" spans="1:2" x14ac:dyDescent="0.25">
      <c r="A626" s="16">
        <v>818002020</v>
      </c>
      <c r="B626" s="17" t="s">
        <v>1794</v>
      </c>
    </row>
    <row r="627" spans="1:2" x14ac:dyDescent="0.25">
      <c r="A627" s="16">
        <v>818002076</v>
      </c>
      <c r="B627" s="17" t="s">
        <v>1795</v>
      </c>
    </row>
    <row r="628" spans="1:2" x14ac:dyDescent="0.25">
      <c r="A628" s="16">
        <v>818002216</v>
      </c>
      <c r="B628" s="17" t="s">
        <v>1796</v>
      </c>
    </row>
    <row r="629" spans="1:2" x14ac:dyDescent="0.25">
      <c r="A629" s="16">
        <v>818002346</v>
      </c>
      <c r="B629" s="17" t="s">
        <v>1797</v>
      </c>
    </row>
    <row r="630" spans="1:2" x14ac:dyDescent="0.25">
      <c r="A630" s="16">
        <v>819002119</v>
      </c>
      <c r="B630" s="17" t="s">
        <v>1798</v>
      </c>
    </row>
    <row r="631" spans="1:2" x14ac:dyDescent="0.25">
      <c r="A631" s="16">
        <v>819004113</v>
      </c>
      <c r="B631" s="17" t="s">
        <v>1799</v>
      </c>
    </row>
    <row r="632" spans="1:2" x14ac:dyDescent="0.25">
      <c r="A632" s="16">
        <v>819004228</v>
      </c>
      <c r="B632" s="17" t="s">
        <v>1800</v>
      </c>
    </row>
    <row r="633" spans="1:2" x14ac:dyDescent="0.25">
      <c r="A633" s="16">
        <v>819004310</v>
      </c>
      <c r="B633" s="17" t="s">
        <v>1801</v>
      </c>
    </row>
    <row r="634" spans="1:2" x14ac:dyDescent="0.25">
      <c r="A634" s="16">
        <v>819004376</v>
      </c>
      <c r="B634" s="17" t="s">
        <v>1802</v>
      </c>
    </row>
    <row r="635" spans="1:2" x14ac:dyDescent="0.25">
      <c r="A635" s="16">
        <v>819004554</v>
      </c>
      <c r="B635" s="17" t="s">
        <v>1803</v>
      </c>
    </row>
    <row r="636" spans="1:2" x14ac:dyDescent="0.25">
      <c r="A636" s="16">
        <v>819005142</v>
      </c>
      <c r="B636" s="17" t="s">
        <v>1804</v>
      </c>
    </row>
    <row r="637" spans="1:2" x14ac:dyDescent="0.25">
      <c r="A637" s="16">
        <v>819005325</v>
      </c>
      <c r="B637" s="17" t="s">
        <v>1805</v>
      </c>
    </row>
    <row r="638" spans="1:2" x14ac:dyDescent="0.25">
      <c r="A638" s="16">
        <v>819005392</v>
      </c>
      <c r="B638" s="17" t="s">
        <v>1806</v>
      </c>
    </row>
    <row r="639" spans="1:2" x14ac:dyDescent="0.25">
      <c r="A639" s="16">
        <v>819005433</v>
      </c>
      <c r="B639" s="17" t="s">
        <v>1807</v>
      </c>
    </row>
    <row r="640" spans="1:2" x14ac:dyDescent="0.25">
      <c r="A640" s="16">
        <v>819005824</v>
      </c>
      <c r="B640" s="17" t="s">
        <v>1808</v>
      </c>
    </row>
    <row r="641" spans="1:2" x14ac:dyDescent="0.25">
      <c r="A641" s="16">
        <v>819006201</v>
      </c>
      <c r="B641" s="17" t="s">
        <v>1809</v>
      </c>
    </row>
    <row r="642" spans="1:2" x14ac:dyDescent="0.25">
      <c r="A642" s="16">
        <v>819006346</v>
      </c>
      <c r="B642" s="17" t="s">
        <v>1810</v>
      </c>
    </row>
    <row r="643" spans="1:2" x14ac:dyDescent="0.25">
      <c r="A643" s="16">
        <v>819006455</v>
      </c>
      <c r="B643" s="17" t="s">
        <v>1811</v>
      </c>
    </row>
    <row r="644" spans="1:2" x14ac:dyDescent="0.25">
      <c r="A644" s="16">
        <v>819006903</v>
      </c>
      <c r="B644" s="17" t="s">
        <v>1812</v>
      </c>
    </row>
    <row r="645" spans="1:2" x14ac:dyDescent="0.25">
      <c r="A645" s="16">
        <v>820000392</v>
      </c>
      <c r="B645" s="17" t="s">
        <v>1813</v>
      </c>
    </row>
    <row r="646" spans="1:2" x14ac:dyDescent="0.25">
      <c r="A646" s="16">
        <v>820000759</v>
      </c>
      <c r="B646" s="17" t="s">
        <v>1814</v>
      </c>
    </row>
    <row r="647" spans="1:2" x14ac:dyDescent="0.25">
      <c r="A647" s="16">
        <v>820002498</v>
      </c>
      <c r="B647" s="17" t="s">
        <v>1815</v>
      </c>
    </row>
    <row r="648" spans="1:2" x14ac:dyDescent="0.25">
      <c r="A648" s="16">
        <v>820003677</v>
      </c>
      <c r="B648" s="17" t="s">
        <v>1816</v>
      </c>
    </row>
    <row r="649" spans="1:2" x14ac:dyDescent="0.25">
      <c r="A649" s="16">
        <v>820003689</v>
      </c>
      <c r="B649" s="17" t="s">
        <v>1817</v>
      </c>
    </row>
    <row r="650" spans="1:2" x14ac:dyDescent="0.25">
      <c r="A650" s="16">
        <v>821001831</v>
      </c>
      <c r="B650" s="17" t="s">
        <v>1818</v>
      </c>
    </row>
    <row r="651" spans="1:2" x14ac:dyDescent="0.25">
      <c r="A651" s="16">
        <v>822003658</v>
      </c>
      <c r="B651" s="17" t="s">
        <v>1819</v>
      </c>
    </row>
    <row r="652" spans="1:2" x14ac:dyDescent="0.25">
      <c r="A652" s="16">
        <v>823000353</v>
      </c>
      <c r="B652" s="17" t="s">
        <v>1820</v>
      </c>
    </row>
    <row r="653" spans="1:2" x14ac:dyDescent="0.25">
      <c r="A653" s="16">
        <v>823000731</v>
      </c>
      <c r="B653" s="17" t="s">
        <v>1821</v>
      </c>
    </row>
    <row r="654" spans="1:2" x14ac:dyDescent="0.25">
      <c r="A654" s="16">
        <v>823001041</v>
      </c>
      <c r="B654" s="17" t="s">
        <v>1822</v>
      </c>
    </row>
    <row r="655" spans="1:2" x14ac:dyDescent="0.25">
      <c r="A655" s="16">
        <v>823001211</v>
      </c>
      <c r="B655" s="17" t="s">
        <v>1823</v>
      </c>
    </row>
    <row r="656" spans="1:2" x14ac:dyDescent="0.25">
      <c r="A656" s="16">
        <v>823001222</v>
      </c>
      <c r="B656" s="17" t="s">
        <v>1824</v>
      </c>
    </row>
    <row r="657" spans="1:2" x14ac:dyDescent="0.25">
      <c r="A657" s="16">
        <v>823001350</v>
      </c>
      <c r="B657" s="17" t="s">
        <v>1825</v>
      </c>
    </row>
    <row r="658" spans="1:2" x14ac:dyDescent="0.25">
      <c r="A658" s="16">
        <v>823001710</v>
      </c>
      <c r="B658" s="17" t="s">
        <v>1826</v>
      </c>
    </row>
    <row r="659" spans="1:2" x14ac:dyDescent="0.25">
      <c r="A659" s="16">
        <v>823001745</v>
      </c>
      <c r="B659" s="17" t="s">
        <v>1827</v>
      </c>
    </row>
    <row r="660" spans="1:2" x14ac:dyDescent="0.25">
      <c r="A660" s="16">
        <v>823001926</v>
      </c>
      <c r="B660" s="17" t="s">
        <v>1828</v>
      </c>
    </row>
    <row r="661" spans="1:2" x14ac:dyDescent="0.25">
      <c r="A661" s="16">
        <v>823001970</v>
      </c>
      <c r="B661" s="17" t="s">
        <v>1829</v>
      </c>
    </row>
    <row r="662" spans="1:2" x14ac:dyDescent="0.25">
      <c r="A662" s="16">
        <v>823002189</v>
      </c>
      <c r="B662" s="17" t="s">
        <v>1830</v>
      </c>
    </row>
    <row r="663" spans="1:2" x14ac:dyDescent="0.25">
      <c r="A663" s="16">
        <v>823002341</v>
      </c>
      <c r="B663" s="17" t="s">
        <v>1831</v>
      </c>
    </row>
    <row r="664" spans="1:2" x14ac:dyDescent="0.25">
      <c r="A664" s="16">
        <v>823002527</v>
      </c>
      <c r="B664" s="17" t="s">
        <v>1832</v>
      </c>
    </row>
    <row r="665" spans="1:2" x14ac:dyDescent="0.25">
      <c r="A665" s="16">
        <v>823002659</v>
      </c>
      <c r="B665" s="17" t="s">
        <v>1833</v>
      </c>
    </row>
    <row r="666" spans="1:2" x14ac:dyDescent="0.25">
      <c r="A666" s="16">
        <v>823002697</v>
      </c>
      <c r="B666" s="17" t="s">
        <v>1834</v>
      </c>
    </row>
    <row r="667" spans="1:2" x14ac:dyDescent="0.25">
      <c r="A667" s="16">
        <v>823002720</v>
      </c>
      <c r="B667" s="17" t="s">
        <v>1835</v>
      </c>
    </row>
    <row r="668" spans="1:2" x14ac:dyDescent="0.25">
      <c r="A668" s="16">
        <v>823002781</v>
      </c>
      <c r="B668" s="17" t="s">
        <v>1836</v>
      </c>
    </row>
    <row r="669" spans="1:2" x14ac:dyDescent="0.25">
      <c r="A669" s="16">
        <v>823002783</v>
      </c>
      <c r="B669" s="17" t="s">
        <v>1837</v>
      </c>
    </row>
    <row r="670" spans="1:2" x14ac:dyDescent="0.25">
      <c r="A670" s="16">
        <v>823002825</v>
      </c>
      <c r="B670" s="17" t="s">
        <v>1838</v>
      </c>
    </row>
    <row r="671" spans="1:2" x14ac:dyDescent="0.25">
      <c r="A671" s="16">
        <v>823003023</v>
      </c>
      <c r="B671" s="17" t="s">
        <v>1839</v>
      </c>
    </row>
    <row r="672" spans="1:2" x14ac:dyDescent="0.25">
      <c r="A672" s="16">
        <v>823003083</v>
      </c>
      <c r="B672" s="17" t="s">
        <v>1840</v>
      </c>
    </row>
    <row r="673" spans="1:2" x14ac:dyDescent="0.25">
      <c r="A673" s="16">
        <v>823003087</v>
      </c>
      <c r="B673" s="17" t="s">
        <v>1841</v>
      </c>
    </row>
    <row r="674" spans="1:2" x14ac:dyDescent="0.25">
      <c r="A674" s="16">
        <v>823003096</v>
      </c>
      <c r="B674" s="17" t="s">
        <v>1842</v>
      </c>
    </row>
    <row r="675" spans="1:2" x14ac:dyDescent="0.25">
      <c r="A675" s="16">
        <v>823003184</v>
      </c>
      <c r="B675" s="17" t="s">
        <v>1843</v>
      </c>
    </row>
    <row r="676" spans="1:2" x14ac:dyDescent="0.25">
      <c r="A676" s="16">
        <v>823003298</v>
      </c>
      <c r="B676" s="17" t="s">
        <v>1844</v>
      </c>
    </row>
    <row r="677" spans="1:2" x14ac:dyDescent="0.25">
      <c r="A677" s="16">
        <v>823003933</v>
      </c>
      <c r="B677" s="17" t="s">
        <v>1845</v>
      </c>
    </row>
    <row r="678" spans="1:2" x14ac:dyDescent="0.25">
      <c r="A678" s="16">
        <v>823003944</v>
      </c>
      <c r="B678" s="17" t="s">
        <v>1846</v>
      </c>
    </row>
    <row r="679" spans="1:2" x14ac:dyDescent="0.25">
      <c r="A679" s="16">
        <v>823003970</v>
      </c>
      <c r="B679" s="17" t="s">
        <v>1847</v>
      </c>
    </row>
    <row r="680" spans="1:2" x14ac:dyDescent="0.25">
      <c r="A680" s="16">
        <v>823004042</v>
      </c>
      <c r="B680" s="17" t="s">
        <v>1848</v>
      </c>
    </row>
    <row r="681" spans="1:2" x14ac:dyDescent="0.25">
      <c r="A681" s="16">
        <v>823004079</v>
      </c>
      <c r="B681" s="17" t="s">
        <v>1849</v>
      </c>
    </row>
    <row r="682" spans="1:2" x14ac:dyDescent="0.25">
      <c r="A682" s="16">
        <v>823004098</v>
      </c>
      <c r="B682" s="17" t="s">
        <v>1850</v>
      </c>
    </row>
    <row r="683" spans="1:2" x14ac:dyDescent="0.25">
      <c r="A683" s="16">
        <v>823004151</v>
      </c>
      <c r="B683" s="17" t="s">
        <v>1851</v>
      </c>
    </row>
    <row r="684" spans="1:2" x14ac:dyDescent="0.25">
      <c r="A684" s="16">
        <v>823004236</v>
      </c>
      <c r="B684" s="17" t="s">
        <v>1852</v>
      </c>
    </row>
    <row r="685" spans="1:2" x14ac:dyDescent="0.25">
      <c r="A685" s="16">
        <v>823004719</v>
      </c>
      <c r="B685" s="17" t="s">
        <v>1853</v>
      </c>
    </row>
    <row r="686" spans="1:2" x14ac:dyDescent="0.25">
      <c r="A686" s="16">
        <v>823004825</v>
      </c>
      <c r="B686" s="17" t="s">
        <v>1854</v>
      </c>
    </row>
    <row r="687" spans="1:2" x14ac:dyDescent="0.25">
      <c r="A687" s="16">
        <v>823005303</v>
      </c>
      <c r="B687" s="17" t="s">
        <v>1855</v>
      </c>
    </row>
    <row r="688" spans="1:2" x14ac:dyDescent="0.25">
      <c r="A688" s="16">
        <v>823005361</v>
      </c>
      <c r="B688" s="17" t="s">
        <v>1856</v>
      </c>
    </row>
    <row r="689" spans="1:2" x14ac:dyDescent="0.25">
      <c r="A689" s="16">
        <v>824000023</v>
      </c>
      <c r="B689" s="17" t="s">
        <v>1857</v>
      </c>
    </row>
    <row r="690" spans="1:2" x14ac:dyDescent="0.25">
      <c r="A690" s="16">
        <v>824000269</v>
      </c>
      <c r="B690" s="17" t="s">
        <v>1858</v>
      </c>
    </row>
    <row r="691" spans="1:2" x14ac:dyDescent="0.25">
      <c r="A691" s="16">
        <v>824000322</v>
      </c>
      <c r="B691" s="17" t="s">
        <v>1859</v>
      </c>
    </row>
    <row r="692" spans="1:2" x14ac:dyDescent="0.25">
      <c r="A692" s="16">
        <v>824000398</v>
      </c>
      <c r="B692" s="17" t="s">
        <v>1860</v>
      </c>
    </row>
    <row r="693" spans="1:2" x14ac:dyDescent="0.25">
      <c r="A693" s="16">
        <v>824000527</v>
      </c>
      <c r="B693" s="17" t="s">
        <v>1861</v>
      </c>
    </row>
    <row r="694" spans="1:2" x14ac:dyDescent="0.25">
      <c r="A694" s="16">
        <v>824001141</v>
      </c>
      <c r="B694" s="17" t="s">
        <v>1862</v>
      </c>
    </row>
    <row r="695" spans="1:2" x14ac:dyDescent="0.25">
      <c r="A695" s="16">
        <v>824001198</v>
      </c>
      <c r="B695" s="17" t="s">
        <v>1863</v>
      </c>
    </row>
    <row r="696" spans="1:2" x14ac:dyDescent="0.25">
      <c r="A696" s="16">
        <v>824001412</v>
      </c>
      <c r="B696" s="17" t="s">
        <v>1864</v>
      </c>
    </row>
    <row r="697" spans="1:2" x14ac:dyDescent="0.25">
      <c r="A697" s="16">
        <v>824001437</v>
      </c>
      <c r="B697" s="17" t="s">
        <v>1865</v>
      </c>
    </row>
    <row r="698" spans="1:2" x14ac:dyDescent="0.25">
      <c r="A698" s="16">
        <v>824002211</v>
      </c>
      <c r="B698" s="17" t="s">
        <v>1866</v>
      </c>
    </row>
    <row r="699" spans="1:2" x14ac:dyDescent="0.25">
      <c r="A699" s="16">
        <v>824002319</v>
      </c>
      <c r="B699" s="17" t="s">
        <v>1867</v>
      </c>
    </row>
    <row r="700" spans="1:2" x14ac:dyDescent="0.25">
      <c r="A700" s="16">
        <v>824002358</v>
      </c>
      <c r="B700" s="17" t="s">
        <v>1868</v>
      </c>
    </row>
    <row r="701" spans="1:2" x14ac:dyDescent="0.25">
      <c r="A701" s="16">
        <v>824002390</v>
      </c>
      <c r="B701" s="17" t="s">
        <v>1869</v>
      </c>
    </row>
    <row r="702" spans="1:2" x14ac:dyDescent="0.25">
      <c r="A702" s="16">
        <v>824002783</v>
      </c>
      <c r="B702" s="17" t="s">
        <v>1870</v>
      </c>
    </row>
    <row r="703" spans="1:2" x14ac:dyDescent="0.25">
      <c r="A703" s="16">
        <v>824002916</v>
      </c>
      <c r="B703" s="17" t="s">
        <v>1871</v>
      </c>
    </row>
    <row r="704" spans="1:2" x14ac:dyDescent="0.25">
      <c r="A704" s="16">
        <v>824004737</v>
      </c>
      <c r="B704" s="17" t="s">
        <v>1872</v>
      </c>
    </row>
    <row r="705" spans="1:2" x14ac:dyDescent="0.25">
      <c r="A705" s="16">
        <v>824005145</v>
      </c>
      <c r="B705" s="17" t="s">
        <v>1873</v>
      </c>
    </row>
    <row r="706" spans="1:2" x14ac:dyDescent="0.25">
      <c r="A706" s="16">
        <v>824005366</v>
      </c>
      <c r="B706" s="17" t="s">
        <v>1874</v>
      </c>
    </row>
    <row r="707" spans="1:2" x14ac:dyDescent="0.25">
      <c r="A707" s="16">
        <v>824006556</v>
      </c>
      <c r="B707" s="17" t="s">
        <v>1875</v>
      </c>
    </row>
    <row r="708" spans="1:2" x14ac:dyDescent="0.25">
      <c r="A708" s="16">
        <v>825000333</v>
      </c>
      <c r="B708" s="17" t="s">
        <v>1876</v>
      </c>
    </row>
    <row r="709" spans="1:2" x14ac:dyDescent="0.25">
      <c r="A709" s="16">
        <v>825000490</v>
      </c>
      <c r="B709" s="17" t="s">
        <v>1877</v>
      </c>
    </row>
    <row r="710" spans="1:2" x14ac:dyDescent="0.25">
      <c r="A710" s="16">
        <v>825000680</v>
      </c>
      <c r="B710" s="17" t="s">
        <v>1878</v>
      </c>
    </row>
    <row r="711" spans="1:2" x14ac:dyDescent="0.25">
      <c r="A711" s="16">
        <v>825001140</v>
      </c>
      <c r="B711" s="17" t="s">
        <v>1879</v>
      </c>
    </row>
    <row r="712" spans="1:2" x14ac:dyDescent="0.25">
      <c r="A712" s="16">
        <v>825001154</v>
      </c>
      <c r="B712" s="17" t="s">
        <v>1880</v>
      </c>
    </row>
    <row r="713" spans="1:2" x14ac:dyDescent="0.25">
      <c r="A713" s="16">
        <v>825001191</v>
      </c>
      <c r="B713" s="17" t="s">
        <v>1881</v>
      </c>
    </row>
    <row r="714" spans="1:2" x14ac:dyDescent="0.25">
      <c r="A714" s="16">
        <v>825001418</v>
      </c>
      <c r="B714" s="17" t="s">
        <v>1882</v>
      </c>
    </row>
    <row r="715" spans="1:2" x14ac:dyDescent="0.25">
      <c r="A715" s="16">
        <v>825001517</v>
      </c>
      <c r="B715" s="17" t="s">
        <v>1883</v>
      </c>
    </row>
    <row r="716" spans="1:2" x14ac:dyDescent="0.25">
      <c r="A716" s="16">
        <v>825001520</v>
      </c>
      <c r="B716" s="17" t="s">
        <v>1884</v>
      </c>
    </row>
    <row r="717" spans="1:2" x14ac:dyDescent="0.25">
      <c r="A717" s="16">
        <v>825001541</v>
      </c>
      <c r="B717" s="17" t="s">
        <v>1885</v>
      </c>
    </row>
    <row r="718" spans="1:2" x14ac:dyDescent="0.25">
      <c r="A718" s="16">
        <v>825001589</v>
      </c>
      <c r="B718" s="17" t="s">
        <v>1886</v>
      </c>
    </row>
    <row r="719" spans="1:2" x14ac:dyDescent="0.25">
      <c r="A719" s="16">
        <v>825001599</v>
      </c>
      <c r="B719" s="17" t="s">
        <v>1887</v>
      </c>
    </row>
    <row r="720" spans="1:2" x14ac:dyDescent="0.25">
      <c r="A720" s="16">
        <v>825001808</v>
      </c>
      <c r="B720" s="17" t="s">
        <v>1888</v>
      </c>
    </row>
    <row r="721" spans="1:2" x14ac:dyDescent="0.25">
      <c r="A721" s="16">
        <v>825002002</v>
      </c>
      <c r="B721" s="17" t="s">
        <v>1889</v>
      </c>
    </row>
    <row r="722" spans="1:2" x14ac:dyDescent="0.25">
      <c r="A722" s="16">
        <v>825002065</v>
      </c>
      <c r="B722" s="17" t="s">
        <v>1890</v>
      </c>
    </row>
    <row r="723" spans="1:2" x14ac:dyDescent="0.25">
      <c r="A723" s="16">
        <v>825002112</v>
      </c>
      <c r="B723" s="17" t="s">
        <v>1891</v>
      </c>
    </row>
    <row r="724" spans="1:2" x14ac:dyDescent="0.25">
      <c r="A724" s="16">
        <v>825002400</v>
      </c>
      <c r="B724" s="17" t="s">
        <v>1892</v>
      </c>
    </row>
    <row r="725" spans="1:2" x14ac:dyDescent="0.25">
      <c r="A725" s="16">
        <v>825002721</v>
      </c>
      <c r="B725" s="17" t="s">
        <v>1893</v>
      </c>
    </row>
    <row r="726" spans="1:2" x14ac:dyDescent="0.25">
      <c r="A726" s="16">
        <v>825003721</v>
      </c>
      <c r="B726" s="17" t="s">
        <v>1894</v>
      </c>
    </row>
    <row r="727" spans="1:2" x14ac:dyDescent="0.25">
      <c r="A727" s="16">
        <v>825004199</v>
      </c>
      <c r="B727" s="17" t="s">
        <v>1895</v>
      </c>
    </row>
    <row r="728" spans="1:2" x14ac:dyDescent="0.25">
      <c r="A728" s="16">
        <v>826000639</v>
      </c>
      <c r="B728" s="17" t="s">
        <v>1896</v>
      </c>
    </row>
    <row r="729" spans="1:2" x14ac:dyDescent="0.25">
      <c r="A729" s="16">
        <v>826000831</v>
      </c>
      <c r="B729" s="17" t="s">
        <v>1897</v>
      </c>
    </row>
    <row r="730" spans="1:2" x14ac:dyDescent="0.25">
      <c r="A730" s="16">
        <v>826001830</v>
      </c>
      <c r="B730" s="17" t="s">
        <v>1898</v>
      </c>
    </row>
    <row r="731" spans="1:2" x14ac:dyDescent="0.25">
      <c r="A731" s="16">
        <v>827000894</v>
      </c>
      <c r="B731" s="17" t="s">
        <v>1899</v>
      </c>
    </row>
    <row r="732" spans="1:2" x14ac:dyDescent="0.25">
      <c r="A732" s="16">
        <v>828000312</v>
      </c>
      <c r="B732" s="17" t="s">
        <v>1900</v>
      </c>
    </row>
    <row r="733" spans="1:2" x14ac:dyDescent="0.25">
      <c r="A733" s="16">
        <v>828001725</v>
      </c>
      <c r="B733" s="17" t="s">
        <v>1901</v>
      </c>
    </row>
    <row r="734" spans="1:2" x14ac:dyDescent="0.25">
      <c r="A734" s="16">
        <v>828002738</v>
      </c>
      <c r="B734" s="17" t="s">
        <v>1902</v>
      </c>
    </row>
    <row r="735" spans="1:2" x14ac:dyDescent="0.25">
      <c r="A735" s="16">
        <v>829000108</v>
      </c>
      <c r="B735" s="17" t="s">
        <v>1903</v>
      </c>
    </row>
    <row r="736" spans="1:2" x14ac:dyDescent="0.25">
      <c r="A736" s="16">
        <v>829000124</v>
      </c>
      <c r="B736" s="17" t="s">
        <v>1904</v>
      </c>
    </row>
    <row r="737" spans="1:2" x14ac:dyDescent="0.25">
      <c r="A737" s="16">
        <v>829001430</v>
      </c>
      <c r="B737" s="17" t="s">
        <v>1905</v>
      </c>
    </row>
    <row r="738" spans="1:2" x14ac:dyDescent="0.25">
      <c r="A738" s="16">
        <v>830000866</v>
      </c>
      <c r="B738" s="17" t="s">
        <v>1906</v>
      </c>
    </row>
    <row r="739" spans="1:2" x14ac:dyDescent="0.25">
      <c r="A739" s="16">
        <v>830002396</v>
      </c>
      <c r="B739" s="17" t="s">
        <v>1907</v>
      </c>
    </row>
    <row r="740" spans="1:2" x14ac:dyDescent="0.25">
      <c r="A740" s="16">
        <v>830006047</v>
      </c>
      <c r="B740" s="17" t="s">
        <v>1908</v>
      </c>
    </row>
    <row r="741" spans="1:2" x14ac:dyDescent="0.25">
      <c r="A741" s="16">
        <v>830006152</v>
      </c>
      <c r="B741" s="17" t="s">
        <v>1909</v>
      </c>
    </row>
    <row r="742" spans="1:2" x14ac:dyDescent="0.25">
      <c r="A742" s="16">
        <v>830006656</v>
      </c>
      <c r="B742" s="17" t="s">
        <v>1910</v>
      </c>
    </row>
    <row r="743" spans="1:2" x14ac:dyDescent="0.25">
      <c r="A743" s="16">
        <v>830007378</v>
      </c>
      <c r="B743" s="17" t="s">
        <v>1911</v>
      </c>
    </row>
    <row r="744" spans="1:2" x14ac:dyDescent="0.25">
      <c r="A744" s="16">
        <v>830008899</v>
      </c>
      <c r="B744" s="17" t="s">
        <v>1912</v>
      </c>
    </row>
    <row r="745" spans="1:2" x14ac:dyDescent="0.25">
      <c r="A745" s="16">
        <v>830016953</v>
      </c>
      <c r="B745" s="17" t="s">
        <v>1913</v>
      </c>
    </row>
    <row r="746" spans="1:2" x14ac:dyDescent="0.25">
      <c r="A746" s="16">
        <v>830019863</v>
      </c>
      <c r="B746" s="17" t="s">
        <v>1914</v>
      </c>
    </row>
    <row r="747" spans="1:2" x14ac:dyDescent="0.25">
      <c r="A747" s="16">
        <v>830024756</v>
      </c>
      <c r="B747" s="17" t="s">
        <v>1915</v>
      </c>
    </row>
    <row r="748" spans="1:2" x14ac:dyDescent="0.25">
      <c r="A748" s="16">
        <v>830027931</v>
      </c>
      <c r="B748" s="17" t="s">
        <v>1916</v>
      </c>
    </row>
    <row r="749" spans="1:2" x14ac:dyDescent="0.25">
      <c r="A749" s="16">
        <v>830029833</v>
      </c>
      <c r="B749" s="17" t="s">
        <v>1917</v>
      </c>
    </row>
    <row r="750" spans="1:2" x14ac:dyDescent="0.25">
      <c r="A750" s="16">
        <v>830031443</v>
      </c>
      <c r="B750" s="17" t="s">
        <v>1918</v>
      </c>
    </row>
    <row r="751" spans="1:2" x14ac:dyDescent="0.25">
      <c r="A751" s="16">
        <v>830031585</v>
      </c>
      <c r="B751" s="17" t="s">
        <v>1919</v>
      </c>
    </row>
    <row r="752" spans="1:2" x14ac:dyDescent="0.25">
      <c r="A752" s="16">
        <v>830033400</v>
      </c>
      <c r="B752" s="17" t="s">
        <v>1920</v>
      </c>
    </row>
    <row r="753" spans="1:2" x14ac:dyDescent="0.25">
      <c r="A753" s="16">
        <v>830044272</v>
      </c>
      <c r="B753" s="17" t="s">
        <v>1921</v>
      </c>
    </row>
    <row r="754" spans="1:2" x14ac:dyDescent="0.25">
      <c r="A754" s="16">
        <v>830044462</v>
      </c>
      <c r="B754" s="17" t="s">
        <v>1922</v>
      </c>
    </row>
    <row r="755" spans="1:2" x14ac:dyDescent="0.25">
      <c r="A755" s="16">
        <v>830044484</v>
      </c>
      <c r="B755" s="17" t="s">
        <v>1923</v>
      </c>
    </row>
    <row r="756" spans="1:2" x14ac:dyDescent="0.25">
      <c r="A756" s="16">
        <v>830045172</v>
      </c>
      <c r="B756" s="17" t="s">
        <v>1924</v>
      </c>
    </row>
    <row r="757" spans="1:2" x14ac:dyDescent="0.25">
      <c r="A757" s="16">
        <v>830045220</v>
      </c>
      <c r="B757" s="17" t="s">
        <v>1925</v>
      </c>
    </row>
    <row r="758" spans="1:2" x14ac:dyDescent="0.25">
      <c r="A758" s="16">
        <v>830053610</v>
      </c>
      <c r="B758" s="17" t="s">
        <v>1926</v>
      </c>
    </row>
    <row r="759" spans="1:2" x14ac:dyDescent="0.25">
      <c r="A759" s="16">
        <v>830072816</v>
      </c>
      <c r="B759" s="17" t="s">
        <v>1927</v>
      </c>
    </row>
    <row r="760" spans="1:2" x14ac:dyDescent="0.25">
      <c r="A760" s="16">
        <v>830073291</v>
      </c>
      <c r="B760" s="17" t="s">
        <v>1928</v>
      </c>
    </row>
    <row r="761" spans="1:2" x14ac:dyDescent="0.25">
      <c r="A761" s="16">
        <v>830082544</v>
      </c>
      <c r="B761" s="17" t="s">
        <v>1929</v>
      </c>
    </row>
    <row r="762" spans="1:2" x14ac:dyDescent="0.25">
      <c r="A762" s="16">
        <v>830107985</v>
      </c>
      <c r="B762" s="17" t="s">
        <v>1930</v>
      </c>
    </row>
    <row r="763" spans="1:2" x14ac:dyDescent="0.25">
      <c r="A763" s="16">
        <v>830120535</v>
      </c>
      <c r="B763" s="17" t="s">
        <v>1931</v>
      </c>
    </row>
    <row r="764" spans="1:2" x14ac:dyDescent="0.25">
      <c r="A764" s="16">
        <v>830123253</v>
      </c>
      <c r="B764" s="17" t="s">
        <v>1932</v>
      </c>
    </row>
    <row r="765" spans="1:2" x14ac:dyDescent="0.25">
      <c r="A765" s="16">
        <v>830142249</v>
      </c>
      <c r="B765" s="17" t="s">
        <v>1933</v>
      </c>
    </row>
    <row r="766" spans="1:2" x14ac:dyDescent="0.25">
      <c r="A766" s="16">
        <v>830143202</v>
      </c>
      <c r="B766" s="17" t="s">
        <v>1934</v>
      </c>
    </row>
    <row r="767" spans="1:2" x14ac:dyDescent="0.25">
      <c r="A767" s="16">
        <v>830144521</v>
      </c>
      <c r="B767" s="17" t="s">
        <v>1935</v>
      </c>
    </row>
    <row r="768" spans="1:2" x14ac:dyDescent="0.25">
      <c r="A768" s="16">
        <v>830500926</v>
      </c>
      <c r="B768" s="17" t="s">
        <v>1936</v>
      </c>
    </row>
    <row r="769" spans="1:2" x14ac:dyDescent="0.25">
      <c r="A769" s="16">
        <v>830504778</v>
      </c>
      <c r="B769" s="17" t="s">
        <v>1937</v>
      </c>
    </row>
    <row r="770" spans="1:2" x14ac:dyDescent="0.25">
      <c r="A770" s="16">
        <v>830506297</v>
      </c>
      <c r="B770" s="17" t="s">
        <v>1938</v>
      </c>
    </row>
    <row r="771" spans="1:2" x14ac:dyDescent="0.25">
      <c r="A771" s="16">
        <v>830507841</v>
      </c>
      <c r="B771" s="17" t="s">
        <v>1939</v>
      </c>
    </row>
    <row r="772" spans="1:2" x14ac:dyDescent="0.25">
      <c r="A772" s="16">
        <v>830508232</v>
      </c>
      <c r="B772" s="17" t="s">
        <v>1940</v>
      </c>
    </row>
    <row r="773" spans="1:2" x14ac:dyDescent="0.25">
      <c r="A773" s="16">
        <v>830508333</v>
      </c>
      <c r="B773" s="17" t="s">
        <v>1941</v>
      </c>
    </row>
    <row r="774" spans="1:2" x14ac:dyDescent="0.25">
      <c r="A774" s="16">
        <v>830508876</v>
      </c>
      <c r="B774" s="17" t="s">
        <v>1942</v>
      </c>
    </row>
    <row r="775" spans="1:2" x14ac:dyDescent="0.25">
      <c r="A775" s="16">
        <v>830510073</v>
      </c>
      <c r="B775" s="17" t="s">
        <v>1943</v>
      </c>
    </row>
    <row r="776" spans="1:2" x14ac:dyDescent="0.25">
      <c r="A776" s="16">
        <v>830510399</v>
      </c>
      <c r="B776" s="17" t="s">
        <v>1944</v>
      </c>
    </row>
    <row r="777" spans="1:2" x14ac:dyDescent="0.25">
      <c r="A777" s="16">
        <v>830510478</v>
      </c>
      <c r="B777" s="17" t="s">
        <v>1945</v>
      </c>
    </row>
    <row r="778" spans="1:2" x14ac:dyDescent="0.25">
      <c r="A778" s="16">
        <v>830512219</v>
      </c>
      <c r="B778" s="17" t="s">
        <v>1946</v>
      </c>
    </row>
    <row r="779" spans="1:2" x14ac:dyDescent="0.25">
      <c r="A779" s="16">
        <v>830513843</v>
      </c>
      <c r="B779" s="17" t="s">
        <v>1947</v>
      </c>
    </row>
    <row r="780" spans="1:2" x14ac:dyDescent="0.25">
      <c r="A780" s="16">
        <v>830515088</v>
      </c>
      <c r="B780" s="17" t="s">
        <v>1948</v>
      </c>
    </row>
    <row r="781" spans="1:2" x14ac:dyDescent="0.25">
      <c r="A781" s="16">
        <v>832000236</v>
      </c>
      <c r="B781" s="17" t="s">
        <v>1949</v>
      </c>
    </row>
    <row r="782" spans="1:2" x14ac:dyDescent="0.25">
      <c r="A782" s="16">
        <v>832000573</v>
      </c>
      <c r="B782" s="17" t="s">
        <v>1950</v>
      </c>
    </row>
    <row r="783" spans="1:2" x14ac:dyDescent="0.25">
      <c r="A783" s="16">
        <v>832003813</v>
      </c>
      <c r="B783" s="17" t="s">
        <v>1951</v>
      </c>
    </row>
    <row r="784" spans="1:2" x14ac:dyDescent="0.25">
      <c r="A784" s="16">
        <v>834000039</v>
      </c>
      <c r="B784" s="17" t="s">
        <v>1952</v>
      </c>
    </row>
    <row r="785" spans="1:2" x14ac:dyDescent="0.25">
      <c r="A785" s="16">
        <v>834000062</v>
      </c>
      <c r="B785" s="17" t="s">
        <v>1953</v>
      </c>
    </row>
    <row r="786" spans="1:2" x14ac:dyDescent="0.25">
      <c r="A786" s="16">
        <v>834001100</v>
      </c>
      <c r="B786" s="17" t="s">
        <v>1954</v>
      </c>
    </row>
    <row r="787" spans="1:2" x14ac:dyDescent="0.25">
      <c r="A787" s="16">
        <v>834001670</v>
      </c>
      <c r="B787" s="17" t="s">
        <v>1955</v>
      </c>
    </row>
    <row r="788" spans="1:2" x14ac:dyDescent="0.25">
      <c r="A788" s="16">
        <v>837000444</v>
      </c>
      <c r="B788" s="17" t="s">
        <v>1956</v>
      </c>
    </row>
    <row r="789" spans="1:2" x14ac:dyDescent="0.25">
      <c r="A789" s="16">
        <v>837000762</v>
      </c>
      <c r="B789" s="17" t="s">
        <v>1957</v>
      </c>
    </row>
    <row r="790" spans="1:2" x14ac:dyDescent="0.25">
      <c r="A790" s="16">
        <v>838000202</v>
      </c>
      <c r="B790" s="17" t="s">
        <v>1958</v>
      </c>
    </row>
    <row r="791" spans="1:2" x14ac:dyDescent="0.25">
      <c r="A791" s="16">
        <v>839000540</v>
      </c>
      <c r="B791" s="17" t="s">
        <v>1959</v>
      </c>
    </row>
    <row r="792" spans="1:2" x14ac:dyDescent="0.25">
      <c r="A792" s="16">
        <v>840000388</v>
      </c>
      <c r="B792" s="17" t="s">
        <v>1960</v>
      </c>
    </row>
    <row r="793" spans="1:2" x14ac:dyDescent="0.25">
      <c r="A793" s="16">
        <v>840000903</v>
      </c>
      <c r="B793" s="17" t="s">
        <v>1961</v>
      </c>
    </row>
    <row r="794" spans="1:2" x14ac:dyDescent="0.25">
      <c r="A794" s="16">
        <v>860006648</v>
      </c>
      <c r="B794" s="17" t="s">
        <v>1962</v>
      </c>
    </row>
    <row r="795" spans="1:2" x14ac:dyDescent="0.25">
      <c r="A795" s="16">
        <v>860006696</v>
      </c>
      <c r="B795" s="17" t="s">
        <v>1963</v>
      </c>
    </row>
    <row r="796" spans="1:2" x14ac:dyDescent="0.25">
      <c r="A796" s="16">
        <v>860006705</v>
      </c>
      <c r="B796" s="17" t="s">
        <v>1964</v>
      </c>
    </row>
    <row r="797" spans="1:2" x14ac:dyDescent="0.25">
      <c r="A797" s="16">
        <v>860007336</v>
      </c>
      <c r="B797" s="17" t="s">
        <v>1965</v>
      </c>
    </row>
    <row r="798" spans="1:2" x14ac:dyDescent="0.25">
      <c r="A798" s="16">
        <v>860010077</v>
      </c>
      <c r="B798" s="17" t="s">
        <v>1966</v>
      </c>
    </row>
    <row r="799" spans="1:2" x14ac:dyDescent="0.25">
      <c r="A799" s="16">
        <v>860010457</v>
      </c>
      <c r="B799" s="17" t="s">
        <v>1967</v>
      </c>
    </row>
    <row r="800" spans="1:2" x14ac:dyDescent="0.25">
      <c r="A800" s="16">
        <v>860010526</v>
      </c>
      <c r="B800" s="17" t="s">
        <v>1968</v>
      </c>
    </row>
    <row r="801" spans="1:2" x14ac:dyDescent="0.25">
      <c r="A801" s="16">
        <v>860014066</v>
      </c>
      <c r="B801" s="17" t="s">
        <v>1969</v>
      </c>
    </row>
    <row r="802" spans="1:2" x14ac:dyDescent="0.25">
      <c r="A802" s="16">
        <v>860020076</v>
      </c>
      <c r="B802" s="17" t="s">
        <v>1970</v>
      </c>
    </row>
    <row r="803" spans="1:2" x14ac:dyDescent="0.25">
      <c r="A803" s="16">
        <v>860021713</v>
      </c>
      <c r="B803" s="17" t="s">
        <v>1971</v>
      </c>
    </row>
    <row r="804" spans="1:2" x14ac:dyDescent="0.25">
      <c r="A804" s="16">
        <v>860021793</v>
      </c>
      <c r="B804" s="17" t="s">
        <v>1972</v>
      </c>
    </row>
    <row r="805" spans="1:2" x14ac:dyDescent="0.25">
      <c r="A805" s="16">
        <v>860023424</v>
      </c>
      <c r="B805" s="17" t="s">
        <v>1973</v>
      </c>
    </row>
    <row r="806" spans="1:2" x14ac:dyDescent="0.25">
      <c r="A806" s="16">
        <v>860024041</v>
      </c>
      <c r="B806" s="17" t="s">
        <v>1974</v>
      </c>
    </row>
    <row r="807" spans="1:2" x14ac:dyDescent="0.25">
      <c r="A807" s="16">
        <v>860026095</v>
      </c>
      <c r="B807" s="17" t="s">
        <v>1975</v>
      </c>
    </row>
    <row r="808" spans="1:2" x14ac:dyDescent="0.25">
      <c r="A808" s="16">
        <v>860028677</v>
      </c>
      <c r="B808" s="17" t="s">
        <v>1976</v>
      </c>
    </row>
    <row r="809" spans="1:2" x14ac:dyDescent="0.25">
      <c r="A809" s="16">
        <v>860029856</v>
      </c>
      <c r="B809" s="17" t="s">
        <v>1977</v>
      </c>
    </row>
    <row r="810" spans="1:2" x14ac:dyDescent="0.25">
      <c r="A810" s="16">
        <v>860031909</v>
      </c>
      <c r="B810" s="17" t="s">
        <v>1978</v>
      </c>
    </row>
    <row r="811" spans="1:2" x14ac:dyDescent="0.25">
      <c r="A811" s="16">
        <v>860071169</v>
      </c>
      <c r="B811" s="17" t="s">
        <v>1979</v>
      </c>
    </row>
    <row r="812" spans="1:2" x14ac:dyDescent="0.25">
      <c r="A812" s="16">
        <v>860516050</v>
      </c>
      <c r="B812" s="17" t="s">
        <v>1980</v>
      </c>
    </row>
    <row r="813" spans="1:2" x14ac:dyDescent="0.25">
      <c r="A813" s="16">
        <v>860520247</v>
      </c>
      <c r="B813" s="17" t="s">
        <v>1981</v>
      </c>
    </row>
    <row r="814" spans="1:2" x14ac:dyDescent="0.25">
      <c r="A814" s="16">
        <v>860527146</v>
      </c>
      <c r="B814" s="17" t="s">
        <v>1982</v>
      </c>
    </row>
    <row r="815" spans="1:2" x14ac:dyDescent="0.25">
      <c r="A815" s="16">
        <v>860529923</v>
      </c>
      <c r="B815" s="17" t="s">
        <v>1983</v>
      </c>
    </row>
    <row r="816" spans="1:2" x14ac:dyDescent="0.25">
      <c r="A816" s="16">
        <v>860532822</v>
      </c>
      <c r="B816" s="17" t="s">
        <v>1984</v>
      </c>
    </row>
    <row r="817" spans="1:2" x14ac:dyDescent="0.25">
      <c r="A817" s="16">
        <v>890002479</v>
      </c>
      <c r="B817" s="17" t="s">
        <v>1985</v>
      </c>
    </row>
    <row r="818" spans="1:2" x14ac:dyDescent="0.25">
      <c r="A818" s="16">
        <v>890102145</v>
      </c>
      <c r="B818" s="17" t="s">
        <v>1986</v>
      </c>
    </row>
    <row r="819" spans="1:2" x14ac:dyDescent="0.25">
      <c r="A819" s="16">
        <v>890200106</v>
      </c>
      <c r="B819" s="17" t="s">
        <v>1987</v>
      </c>
    </row>
    <row r="820" spans="1:2" x14ac:dyDescent="0.25">
      <c r="A820" s="16">
        <v>890201578</v>
      </c>
      <c r="B820" s="17" t="s">
        <v>1988</v>
      </c>
    </row>
    <row r="821" spans="1:2" x14ac:dyDescent="0.25">
      <c r="A821" s="16">
        <v>890204066</v>
      </c>
      <c r="B821" s="17" t="s">
        <v>1989</v>
      </c>
    </row>
    <row r="822" spans="1:2" x14ac:dyDescent="0.25">
      <c r="A822" s="16">
        <v>890205135</v>
      </c>
      <c r="B822" s="17" t="s">
        <v>1990</v>
      </c>
    </row>
    <row r="823" spans="1:2" x14ac:dyDescent="0.25">
      <c r="A823" s="16">
        <v>890207407</v>
      </c>
      <c r="B823" s="17" t="s">
        <v>1991</v>
      </c>
    </row>
    <row r="824" spans="1:2" x14ac:dyDescent="0.25">
      <c r="A824" s="16">
        <v>890207418</v>
      </c>
      <c r="B824" s="17" t="s">
        <v>1992</v>
      </c>
    </row>
    <row r="825" spans="1:2" x14ac:dyDescent="0.25">
      <c r="A825" s="16">
        <v>890207419</v>
      </c>
      <c r="B825" s="17" t="s">
        <v>1993</v>
      </c>
    </row>
    <row r="826" spans="1:2" x14ac:dyDescent="0.25">
      <c r="A826" s="16">
        <v>890207421</v>
      </c>
      <c r="B826" s="17" t="s">
        <v>1994</v>
      </c>
    </row>
    <row r="827" spans="1:2" x14ac:dyDescent="0.25">
      <c r="A827" s="16">
        <v>890207427</v>
      </c>
      <c r="B827" s="17" t="s">
        <v>1995</v>
      </c>
    </row>
    <row r="828" spans="1:2" x14ac:dyDescent="0.25">
      <c r="A828" s="16">
        <v>890208030</v>
      </c>
      <c r="B828" s="17" t="s">
        <v>1996</v>
      </c>
    </row>
    <row r="829" spans="1:2" x14ac:dyDescent="0.25">
      <c r="A829" s="16">
        <v>890208122</v>
      </c>
      <c r="B829" s="17" t="s">
        <v>1997</v>
      </c>
    </row>
    <row r="830" spans="1:2" x14ac:dyDescent="0.25">
      <c r="A830" s="16">
        <v>890212037</v>
      </c>
      <c r="B830" s="17" t="s">
        <v>1998</v>
      </c>
    </row>
    <row r="831" spans="1:2" x14ac:dyDescent="0.25">
      <c r="A831" s="16">
        <v>890212101</v>
      </c>
      <c r="B831" s="17" t="s">
        <v>1999</v>
      </c>
    </row>
    <row r="832" spans="1:2" x14ac:dyDescent="0.25">
      <c r="A832" s="16">
        <v>890270163</v>
      </c>
      <c r="B832" s="17" t="s">
        <v>2000</v>
      </c>
    </row>
    <row r="833" spans="1:2" x14ac:dyDescent="0.25">
      <c r="A833" s="16">
        <v>890270537</v>
      </c>
      <c r="B833" s="17" t="s">
        <v>2001</v>
      </c>
    </row>
    <row r="834" spans="1:2" x14ac:dyDescent="0.25">
      <c r="A834" s="16">
        <v>890303208</v>
      </c>
      <c r="B834" s="17" t="s">
        <v>2002</v>
      </c>
    </row>
    <row r="835" spans="1:2" x14ac:dyDescent="0.25">
      <c r="A835" s="16">
        <v>890305430</v>
      </c>
      <c r="B835" s="17" t="s">
        <v>2003</v>
      </c>
    </row>
    <row r="836" spans="1:2" x14ac:dyDescent="0.25">
      <c r="A836" s="16">
        <v>890309181</v>
      </c>
      <c r="B836" s="17" t="s">
        <v>2004</v>
      </c>
    </row>
    <row r="837" spans="1:2" x14ac:dyDescent="0.25">
      <c r="A837" s="16">
        <v>890310815</v>
      </c>
      <c r="B837" s="17" t="s">
        <v>2005</v>
      </c>
    </row>
    <row r="838" spans="1:2" x14ac:dyDescent="0.25">
      <c r="A838" s="16">
        <v>890311443</v>
      </c>
      <c r="B838" s="17" t="s">
        <v>2006</v>
      </c>
    </row>
    <row r="839" spans="1:2" x14ac:dyDescent="0.25">
      <c r="A839" s="16">
        <v>890311953</v>
      </c>
      <c r="B839" s="17" t="s">
        <v>2007</v>
      </c>
    </row>
    <row r="840" spans="1:2" x14ac:dyDescent="0.25">
      <c r="A840" s="16">
        <v>890312284</v>
      </c>
      <c r="B840" s="17" t="s">
        <v>2008</v>
      </c>
    </row>
    <row r="841" spans="1:2" x14ac:dyDescent="0.25">
      <c r="A841" s="16">
        <v>890312809</v>
      </c>
      <c r="B841" s="17" t="s">
        <v>2009</v>
      </c>
    </row>
    <row r="842" spans="1:2" x14ac:dyDescent="0.25">
      <c r="A842" s="16">
        <v>890313099</v>
      </c>
      <c r="B842" s="17" t="s">
        <v>2010</v>
      </c>
    </row>
    <row r="843" spans="1:2" x14ac:dyDescent="0.25">
      <c r="A843" s="16">
        <v>890313124</v>
      </c>
      <c r="B843" s="17" t="s">
        <v>2011</v>
      </c>
    </row>
    <row r="844" spans="1:2" x14ac:dyDescent="0.25">
      <c r="A844" s="16">
        <v>890313136</v>
      </c>
      <c r="B844" s="17" t="s">
        <v>2012</v>
      </c>
    </row>
    <row r="845" spans="1:2" x14ac:dyDescent="0.25">
      <c r="A845" s="16">
        <v>890313844</v>
      </c>
      <c r="B845" s="17" t="s">
        <v>2013</v>
      </c>
    </row>
    <row r="846" spans="1:2" x14ac:dyDescent="0.25">
      <c r="A846" s="16">
        <v>890317980</v>
      </c>
      <c r="B846" s="17" t="s">
        <v>2014</v>
      </c>
    </row>
    <row r="847" spans="1:2" x14ac:dyDescent="0.25">
      <c r="A847" s="16">
        <v>890318034</v>
      </c>
      <c r="B847" s="17" t="s">
        <v>2015</v>
      </c>
    </row>
    <row r="848" spans="1:2" x14ac:dyDescent="0.25">
      <c r="A848" s="16">
        <v>890403358</v>
      </c>
      <c r="B848" s="17" t="s">
        <v>2016</v>
      </c>
    </row>
    <row r="849" spans="1:2" x14ac:dyDescent="0.25">
      <c r="A849" s="16">
        <v>890404361</v>
      </c>
      <c r="B849" s="17" t="s">
        <v>2017</v>
      </c>
    </row>
    <row r="850" spans="1:2" x14ac:dyDescent="0.25">
      <c r="A850" s="16">
        <v>890480357</v>
      </c>
      <c r="B850" s="17" t="s">
        <v>2018</v>
      </c>
    </row>
    <row r="851" spans="1:2" x14ac:dyDescent="0.25">
      <c r="A851" s="16">
        <v>890480446</v>
      </c>
      <c r="B851" s="17" t="s">
        <v>2019</v>
      </c>
    </row>
    <row r="852" spans="1:2" x14ac:dyDescent="0.25">
      <c r="A852" s="16">
        <v>890480496</v>
      </c>
      <c r="B852" s="17" t="s">
        <v>2020</v>
      </c>
    </row>
    <row r="853" spans="1:2" x14ac:dyDescent="0.25">
      <c r="A853" s="16">
        <v>890480594</v>
      </c>
      <c r="B853" s="17" t="s">
        <v>2021</v>
      </c>
    </row>
    <row r="854" spans="1:2" x14ac:dyDescent="0.25">
      <c r="A854" s="16">
        <v>890480631</v>
      </c>
      <c r="B854" s="17" t="s">
        <v>2022</v>
      </c>
    </row>
    <row r="855" spans="1:2" x14ac:dyDescent="0.25">
      <c r="A855" s="16">
        <v>890480681</v>
      </c>
      <c r="B855" s="17" t="s">
        <v>2023</v>
      </c>
    </row>
    <row r="856" spans="1:2" x14ac:dyDescent="0.25">
      <c r="A856" s="16">
        <v>890480698</v>
      </c>
      <c r="B856" s="17" t="s">
        <v>2024</v>
      </c>
    </row>
    <row r="857" spans="1:2" x14ac:dyDescent="0.25">
      <c r="A857" s="16">
        <v>890480706</v>
      </c>
      <c r="B857" s="17" t="s">
        <v>2025</v>
      </c>
    </row>
    <row r="858" spans="1:2" x14ac:dyDescent="0.25">
      <c r="A858" s="16">
        <v>890480795</v>
      </c>
      <c r="B858" s="17" t="s">
        <v>2026</v>
      </c>
    </row>
    <row r="859" spans="1:2" x14ac:dyDescent="0.25">
      <c r="A859" s="16">
        <v>890480805</v>
      </c>
      <c r="B859" s="17" t="s">
        <v>2027</v>
      </c>
    </row>
    <row r="860" spans="1:2" x14ac:dyDescent="0.25">
      <c r="A860" s="16">
        <v>890481070</v>
      </c>
      <c r="B860" s="17" t="s">
        <v>2028</v>
      </c>
    </row>
    <row r="861" spans="1:2" x14ac:dyDescent="0.25">
      <c r="A861" s="16">
        <v>890481163</v>
      </c>
      <c r="B861" s="17" t="s">
        <v>2029</v>
      </c>
    </row>
    <row r="862" spans="1:2" x14ac:dyDescent="0.25">
      <c r="A862" s="16">
        <v>890481541</v>
      </c>
      <c r="B862" s="17" t="s">
        <v>2030</v>
      </c>
    </row>
    <row r="863" spans="1:2" x14ac:dyDescent="0.25">
      <c r="A863" s="16">
        <v>890500516</v>
      </c>
      <c r="B863" s="17" t="s">
        <v>2031</v>
      </c>
    </row>
    <row r="864" spans="1:2" x14ac:dyDescent="0.25">
      <c r="A864" s="16">
        <v>890500675</v>
      </c>
      <c r="B864" s="17" t="s">
        <v>2032</v>
      </c>
    </row>
    <row r="865" spans="1:2" x14ac:dyDescent="0.25">
      <c r="A865" s="16">
        <v>890503389</v>
      </c>
      <c r="B865" s="17" t="s">
        <v>2033</v>
      </c>
    </row>
    <row r="866" spans="1:2" x14ac:dyDescent="0.25">
      <c r="A866" s="16">
        <v>890503410</v>
      </c>
      <c r="B866" s="17" t="s">
        <v>2034</v>
      </c>
    </row>
    <row r="867" spans="1:2" x14ac:dyDescent="0.25">
      <c r="A867" s="16">
        <v>890503729</v>
      </c>
      <c r="B867" s="17" t="s">
        <v>2035</v>
      </c>
    </row>
    <row r="868" spans="1:2" x14ac:dyDescent="0.25">
      <c r="A868" s="16">
        <v>890503941</v>
      </c>
      <c r="B868" s="17" t="s">
        <v>2036</v>
      </c>
    </row>
    <row r="869" spans="1:2" x14ac:dyDescent="0.25">
      <c r="A869" s="16">
        <v>890504115</v>
      </c>
      <c r="B869" s="17" t="s">
        <v>2037</v>
      </c>
    </row>
    <row r="870" spans="1:2" x14ac:dyDescent="0.25">
      <c r="A870" s="16">
        <v>890504133</v>
      </c>
      <c r="B870" s="17" t="s">
        <v>2038</v>
      </c>
    </row>
    <row r="871" spans="1:2" x14ac:dyDescent="0.25">
      <c r="A871" s="16">
        <v>890504602</v>
      </c>
      <c r="B871" s="17" t="s">
        <v>2039</v>
      </c>
    </row>
    <row r="872" spans="1:2" x14ac:dyDescent="0.25">
      <c r="A872" s="16">
        <v>890505603</v>
      </c>
      <c r="B872" s="17" t="s">
        <v>2040</v>
      </c>
    </row>
    <row r="873" spans="1:2" x14ac:dyDescent="0.25">
      <c r="A873" s="16">
        <v>890703453</v>
      </c>
      <c r="B873" s="17" t="s">
        <v>2041</v>
      </c>
    </row>
    <row r="874" spans="1:2" x14ac:dyDescent="0.25">
      <c r="A874" s="16">
        <v>890707086</v>
      </c>
      <c r="B874" s="17" t="s">
        <v>2042</v>
      </c>
    </row>
    <row r="875" spans="1:2" x14ac:dyDescent="0.25">
      <c r="A875" s="16">
        <v>890800958</v>
      </c>
      <c r="B875" s="17" t="s">
        <v>2043</v>
      </c>
    </row>
    <row r="876" spans="1:2" x14ac:dyDescent="0.25">
      <c r="A876" s="16">
        <v>890803826</v>
      </c>
      <c r="B876" s="17" t="s">
        <v>2044</v>
      </c>
    </row>
    <row r="877" spans="1:2" x14ac:dyDescent="0.25">
      <c r="A877" s="16">
        <v>890803911</v>
      </c>
      <c r="B877" s="17" t="s">
        <v>2045</v>
      </c>
    </row>
    <row r="878" spans="1:2" x14ac:dyDescent="0.25">
      <c r="A878" s="16">
        <v>890804446</v>
      </c>
      <c r="B878" s="17" t="s">
        <v>2046</v>
      </c>
    </row>
    <row r="879" spans="1:2" x14ac:dyDescent="0.25">
      <c r="A879" s="16">
        <v>890804590</v>
      </c>
      <c r="B879" s="17" t="s">
        <v>2047</v>
      </c>
    </row>
    <row r="880" spans="1:2" x14ac:dyDescent="0.25">
      <c r="A880" s="16">
        <v>890804597</v>
      </c>
      <c r="B880" s="17" t="s">
        <v>2048</v>
      </c>
    </row>
    <row r="881" spans="1:2" x14ac:dyDescent="0.25">
      <c r="A881" s="16">
        <v>890804780</v>
      </c>
      <c r="B881" s="17" t="s">
        <v>2049</v>
      </c>
    </row>
    <row r="882" spans="1:2" x14ac:dyDescent="0.25">
      <c r="A882" s="16">
        <v>890805578</v>
      </c>
      <c r="B882" s="17" t="s">
        <v>2050</v>
      </c>
    </row>
    <row r="883" spans="1:2" x14ac:dyDescent="0.25">
      <c r="A883" s="16">
        <v>890805987</v>
      </c>
      <c r="B883" s="17" t="s">
        <v>2051</v>
      </c>
    </row>
    <row r="884" spans="1:2" x14ac:dyDescent="0.25">
      <c r="A884" s="16">
        <v>890806201</v>
      </c>
      <c r="B884" s="17" t="s">
        <v>2052</v>
      </c>
    </row>
    <row r="885" spans="1:2" x14ac:dyDescent="0.25">
      <c r="A885" s="16">
        <v>890807134</v>
      </c>
      <c r="B885" s="17" t="s">
        <v>2053</v>
      </c>
    </row>
    <row r="886" spans="1:2" x14ac:dyDescent="0.25">
      <c r="A886" s="16">
        <v>890807284</v>
      </c>
      <c r="B886" s="17" t="s">
        <v>2054</v>
      </c>
    </row>
    <row r="887" spans="1:2" x14ac:dyDescent="0.25">
      <c r="A887" s="16">
        <v>890905179</v>
      </c>
      <c r="B887" s="17" t="s">
        <v>2055</v>
      </c>
    </row>
    <row r="888" spans="1:2" x14ac:dyDescent="0.25">
      <c r="A888" s="16">
        <v>890906439</v>
      </c>
      <c r="B888" s="17" t="s">
        <v>2056</v>
      </c>
    </row>
    <row r="889" spans="1:2" x14ac:dyDescent="0.25">
      <c r="A889" s="16">
        <v>890980942</v>
      </c>
      <c r="B889" s="17" t="s">
        <v>2057</v>
      </c>
    </row>
    <row r="890" spans="1:2" x14ac:dyDescent="0.25">
      <c r="A890" s="16">
        <v>890984180</v>
      </c>
      <c r="B890" s="17" t="s">
        <v>2058</v>
      </c>
    </row>
    <row r="891" spans="1:2" x14ac:dyDescent="0.25">
      <c r="A891" s="16">
        <v>890984465</v>
      </c>
      <c r="B891" s="17" t="s">
        <v>2059</v>
      </c>
    </row>
    <row r="892" spans="1:2" x14ac:dyDescent="0.25">
      <c r="A892" s="16">
        <v>890984938</v>
      </c>
      <c r="B892" s="17" t="s">
        <v>2060</v>
      </c>
    </row>
    <row r="893" spans="1:2" x14ac:dyDescent="0.25">
      <c r="A893" s="16">
        <v>890985105</v>
      </c>
      <c r="B893" s="17" t="s">
        <v>2061</v>
      </c>
    </row>
    <row r="894" spans="1:2" x14ac:dyDescent="0.25">
      <c r="A894" s="16">
        <v>890985277</v>
      </c>
      <c r="B894" s="17" t="s">
        <v>2062</v>
      </c>
    </row>
    <row r="895" spans="1:2" x14ac:dyDescent="0.25">
      <c r="A895" s="16">
        <v>890985417</v>
      </c>
      <c r="B895" s="17" t="s">
        <v>2063</v>
      </c>
    </row>
    <row r="896" spans="1:2" x14ac:dyDescent="0.25">
      <c r="A896" s="16">
        <v>891001744</v>
      </c>
      <c r="B896" s="17" t="s">
        <v>2064</v>
      </c>
    </row>
    <row r="897" spans="1:2" x14ac:dyDescent="0.25">
      <c r="A897" s="16">
        <v>891101024</v>
      </c>
      <c r="B897" s="17" t="s">
        <v>2065</v>
      </c>
    </row>
    <row r="898" spans="1:2" x14ac:dyDescent="0.25">
      <c r="A898" s="16">
        <v>891102451</v>
      </c>
      <c r="B898" s="17" t="s">
        <v>2066</v>
      </c>
    </row>
    <row r="899" spans="1:2" x14ac:dyDescent="0.25">
      <c r="A899" s="16">
        <v>891102697</v>
      </c>
      <c r="B899" s="17" t="s">
        <v>2067</v>
      </c>
    </row>
    <row r="900" spans="1:2" x14ac:dyDescent="0.25">
      <c r="A900" s="16">
        <v>891102741</v>
      </c>
      <c r="B900" s="17" t="s">
        <v>2068</v>
      </c>
    </row>
    <row r="901" spans="1:2" x14ac:dyDescent="0.25">
      <c r="A901" s="16">
        <v>891102753</v>
      </c>
      <c r="B901" s="17" t="s">
        <v>2069</v>
      </c>
    </row>
    <row r="902" spans="1:2" x14ac:dyDescent="0.25">
      <c r="A902" s="16">
        <v>891102776</v>
      </c>
      <c r="B902" s="17" t="s">
        <v>2070</v>
      </c>
    </row>
    <row r="903" spans="1:2" x14ac:dyDescent="0.25">
      <c r="A903" s="16">
        <v>891190047</v>
      </c>
      <c r="B903" s="17" t="s">
        <v>2071</v>
      </c>
    </row>
    <row r="904" spans="1:2" x14ac:dyDescent="0.25">
      <c r="A904" s="16">
        <v>891190197</v>
      </c>
      <c r="B904" s="17" t="s">
        <v>2072</v>
      </c>
    </row>
    <row r="905" spans="1:2" x14ac:dyDescent="0.25">
      <c r="A905" s="16">
        <v>891190202</v>
      </c>
      <c r="B905" s="17" t="s">
        <v>2073</v>
      </c>
    </row>
    <row r="906" spans="1:2" x14ac:dyDescent="0.25">
      <c r="A906" s="16">
        <v>891190223</v>
      </c>
      <c r="B906" s="17" t="s">
        <v>2074</v>
      </c>
    </row>
    <row r="907" spans="1:2" x14ac:dyDescent="0.25">
      <c r="A907" s="16">
        <v>891190237</v>
      </c>
      <c r="B907" s="17" t="s">
        <v>2075</v>
      </c>
    </row>
    <row r="908" spans="1:2" x14ac:dyDescent="0.25">
      <c r="A908" s="16">
        <v>891190396</v>
      </c>
      <c r="B908" s="17" t="s">
        <v>2076</v>
      </c>
    </row>
    <row r="909" spans="1:2" x14ac:dyDescent="0.25">
      <c r="A909" s="16">
        <v>891190419</v>
      </c>
      <c r="B909" s="17" t="s">
        <v>2077</v>
      </c>
    </row>
    <row r="910" spans="1:2" x14ac:dyDescent="0.25">
      <c r="A910" s="16">
        <v>891190531</v>
      </c>
      <c r="B910" s="17" t="s">
        <v>2078</v>
      </c>
    </row>
    <row r="911" spans="1:2" x14ac:dyDescent="0.25">
      <c r="A911" s="16">
        <v>891190538</v>
      </c>
      <c r="B911" s="17" t="s">
        <v>2079</v>
      </c>
    </row>
    <row r="912" spans="1:2" x14ac:dyDescent="0.25">
      <c r="A912" s="16">
        <v>891200242</v>
      </c>
      <c r="B912" s="17" t="s">
        <v>2080</v>
      </c>
    </row>
    <row r="913" spans="1:2" x14ac:dyDescent="0.25">
      <c r="A913" s="16">
        <v>891200303</v>
      </c>
      <c r="B913" s="17" t="s">
        <v>2081</v>
      </c>
    </row>
    <row r="914" spans="1:2" x14ac:dyDescent="0.25">
      <c r="A914" s="16">
        <v>891301762</v>
      </c>
      <c r="B914" s="17" t="s">
        <v>2082</v>
      </c>
    </row>
    <row r="915" spans="1:2" x14ac:dyDescent="0.25">
      <c r="A915" s="16">
        <v>891301893</v>
      </c>
      <c r="B915" s="17" t="s">
        <v>2083</v>
      </c>
    </row>
    <row r="916" spans="1:2" x14ac:dyDescent="0.25">
      <c r="A916" s="16">
        <v>891302041</v>
      </c>
      <c r="B916" s="17" t="s">
        <v>2084</v>
      </c>
    </row>
    <row r="917" spans="1:2" x14ac:dyDescent="0.25">
      <c r="A917" s="16">
        <v>891303969</v>
      </c>
      <c r="B917" s="17" t="s">
        <v>2085</v>
      </c>
    </row>
    <row r="918" spans="1:2" x14ac:dyDescent="0.25">
      <c r="A918" s="16">
        <v>891380035</v>
      </c>
      <c r="B918" s="17" t="s">
        <v>2086</v>
      </c>
    </row>
    <row r="919" spans="1:2" x14ac:dyDescent="0.25">
      <c r="A919" s="16">
        <v>891408986</v>
      </c>
      <c r="B919" s="17" t="s">
        <v>2087</v>
      </c>
    </row>
    <row r="920" spans="1:2" x14ac:dyDescent="0.25">
      <c r="A920" s="16">
        <v>891409033</v>
      </c>
      <c r="B920" s="17" t="s">
        <v>2088</v>
      </c>
    </row>
    <row r="921" spans="1:2" x14ac:dyDescent="0.25">
      <c r="A921" s="16">
        <v>891409083</v>
      </c>
      <c r="B921" s="17" t="s">
        <v>2089</v>
      </c>
    </row>
    <row r="922" spans="1:2" x14ac:dyDescent="0.25">
      <c r="A922" s="16">
        <v>891409536</v>
      </c>
      <c r="B922" s="17" t="s">
        <v>2090</v>
      </c>
    </row>
    <row r="923" spans="1:2" x14ac:dyDescent="0.25">
      <c r="A923" s="16">
        <v>891410219</v>
      </c>
      <c r="B923" s="17" t="s">
        <v>2091</v>
      </c>
    </row>
    <row r="924" spans="1:2" x14ac:dyDescent="0.25">
      <c r="A924" s="16">
        <v>891410252</v>
      </c>
      <c r="B924" s="17" t="s">
        <v>2092</v>
      </c>
    </row>
    <row r="925" spans="1:2" x14ac:dyDescent="0.25">
      <c r="A925" s="16">
        <v>891410343</v>
      </c>
      <c r="B925" s="17" t="s">
        <v>2093</v>
      </c>
    </row>
    <row r="926" spans="1:2" x14ac:dyDescent="0.25">
      <c r="A926" s="16">
        <v>891410597</v>
      </c>
      <c r="B926" s="17" t="s">
        <v>2094</v>
      </c>
    </row>
    <row r="927" spans="1:2" x14ac:dyDescent="0.25">
      <c r="A927" s="16">
        <v>891410676</v>
      </c>
      <c r="B927" s="17" t="s">
        <v>2095</v>
      </c>
    </row>
    <row r="928" spans="1:2" x14ac:dyDescent="0.25">
      <c r="A928" s="16">
        <v>891501296</v>
      </c>
      <c r="B928" s="17" t="s">
        <v>2096</v>
      </c>
    </row>
    <row r="929" spans="1:2" x14ac:dyDescent="0.25">
      <c r="A929" s="16">
        <v>891501348</v>
      </c>
      <c r="B929" s="17" t="s">
        <v>2097</v>
      </c>
    </row>
    <row r="930" spans="1:2" x14ac:dyDescent="0.25">
      <c r="A930" s="16">
        <v>891501469</v>
      </c>
      <c r="B930" s="17" t="s">
        <v>2098</v>
      </c>
    </row>
    <row r="931" spans="1:2" x14ac:dyDescent="0.25">
      <c r="A931" s="16">
        <v>891501579</v>
      </c>
      <c r="B931" s="17" t="s">
        <v>2099</v>
      </c>
    </row>
    <row r="932" spans="1:2" x14ac:dyDescent="0.25">
      <c r="A932" s="16">
        <v>891501681</v>
      </c>
      <c r="B932" s="17" t="s">
        <v>2100</v>
      </c>
    </row>
    <row r="933" spans="1:2" x14ac:dyDescent="0.25">
      <c r="A933" s="16">
        <v>891501773</v>
      </c>
      <c r="B933" s="17" t="s">
        <v>2101</v>
      </c>
    </row>
    <row r="934" spans="1:2" x14ac:dyDescent="0.25">
      <c r="A934" s="16">
        <v>891501967</v>
      </c>
      <c r="B934" s="17" t="s">
        <v>2102</v>
      </c>
    </row>
    <row r="935" spans="1:2" x14ac:dyDescent="0.25">
      <c r="A935" s="16">
        <v>891502338</v>
      </c>
      <c r="B935" s="17" t="s">
        <v>2103</v>
      </c>
    </row>
    <row r="936" spans="1:2" x14ac:dyDescent="0.25">
      <c r="A936" s="16">
        <v>891502477</v>
      </c>
      <c r="B936" s="17" t="s">
        <v>2104</v>
      </c>
    </row>
    <row r="937" spans="1:2" x14ac:dyDescent="0.25">
      <c r="A937" s="16">
        <v>891680186</v>
      </c>
      <c r="B937" s="17" t="s">
        <v>2105</v>
      </c>
    </row>
    <row r="938" spans="1:2" x14ac:dyDescent="0.25">
      <c r="A938" s="16">
        <v>891680247</v>
      </c>
      <c r="B938" s="17" t="s">
        <v>2106</v>
      </c>
    </row>
    <row r="939" spans="1:2" x14ac:dyDescent="0.25">
      <c r="A939" s="16">
        <v>891800738</v>
      </c>
      <c r="B939" s="17" t="s">
        <v>2107</v>
      </c>
    </row>
    <row r="940" spans="1:2" x14ac:dyDescent="0.25">
      <c r="A940" s="16">
        <v>891801160</v>
      </c>
      <c r="B940" s="17" t="s">
        <v>2108</v>
      </c>
    </row>
    <row r="941" spans="1:2" x14ac:dyDescent="0.25">
      <c r="A941" s="16">
        <v>891801181</v>
      </c>
      <c r="B941" s="17" t="s">
        <v>2109</v>
      </c>
    </row>
    <row r="942" spans="1:2" x14ac:dyDescent="0.25">
      <c r="A942" s="16">
        <v>891801322</v>
      </c>
      <c r="B942" s="17" t="s">
        <v>2110</v>
      </c>
    </row>
    <row r="943" spans="1:2" x14ac:dyDescent="0.25">
      <c r="A943" s="16">
        <v>891801349</v>
      </c>
      <c r="B943" s="17" t="s">
        <v>2111</v>
      </c>
    </row>
    <row r="944" spans="1:2" x14ac:dyDescent="0.25">
      <c r="A944" s="16">
        <v>891801657</v>
      </c>
      <c r="B944" s="17" t="s">
        <v>2112</v>
      </c>
    </row>
    <row r="945" spans="1:2" x14ac:dyDescent="0.25">
      <c r="A945" s="16">
        <v>891901282</v>
      </c>
      <c r="B945" s="17" t="s">
        <v>2113</v>
      </c>
    </row>
    <row r="946" spans="1:2" x14ac:dyDescent="0.25">
      <c r="A946" s="16">
        <v>891901646</v>
      </c>
      <c r="B946" s="17" t="s">
        <v>2114</v>
      </c>
    </row>
    <row r="947" spans="1:2" x14ac:dyDescent="0.25">
      <c r="A947" s="16">
        <v>891901676</v>
      </c>
      <c r="B947" s="17" t="s">
        <v>2115</v>
      </c>
    </row>
    <row r="948" spans="1:2" x14ac:dyDescent="0.25">
      <c r="A948" s="16">
        <v>891901768</v>
      </c>
      <c r="B948" s="17" t="s">
        <v>2116</v>
      </c>
    </row>
    <row r="949" spans="1:2" x14ac:dyDescent="0.25">
      <c r="A949" s="16">
        <v>891901827</v>
      </c>
      <c r="B949" s="17" t="s">
        <v>2117</v>
      </c>
    </row>
    <row r="950" spans="1:2" x14ac:dyDescent="0.25">
      <c r="A950" s="16">
        <v>891902169</v>
      </c>
      <c r="B950" s="17" t="s">
        <v>2118</v>
      </c>
    </row>
    <row r="951" spans="1:2" x14ac:dyDescent="0.25">
      <c r="A951" s="16">
        <v>891902321</v>
      </c>
      <c r="B951" s="17" t="s">
        <v>2119</v>
      </c>
    </row>
    <row r="952" spans="1:2" x14ac:dyDescent="0.25">
      <c r="A952" s="16">
        <v>891903095</v>
      </c>
      <c r="B952" s="17" t="s">
        <v>2120</v>
      </c>
    </row>
    <row r="953" spans="1:2" x14ac:dyDescent="0.25">
      <c r="A953" s="16">
        <v>892099229</v>
      </c>
      <c r="B953" s="17" t="s">
        <v>2121</v>
      </c>
    </row>
    <row r="954" spans="1:2" x14ac:dyDescent="0.25">
      <c r="A954" s="16">
        <v>892099374</v>
      </c>
      <c r="B954" s="17" t="s">
        <v>2122</v>
      </c>
    </row>
    <row r="955" spans="1:2" x14ac:dyDescent="0.25">
      <c r="A955" s="16">
        <v>892115282</v>
      </c>
      <c r="B955" s="17" t="s">
        <v>2123</v>
      </c>
    </row>
    <row r="956" spans="1:2" x14ac:dyDescent="0.25">
      <c r="A956" s="16">
        <v>892301084</v>
      </c>
      <c r="B956" s="17" t="s">
        <v>2124</v>
      </c>
    </row>
    <row r="957" spans="1:2" x14ac:dyDescent="0.25">
      <c r="A957" s="16">
        <v>892301096</v>
      </c>
      <c r="B957" s="17" t="s">
        <v>2125</v>
      </c>
    </row>
    <row r="958" spans="1:2" x14ac:dyDescent="0.25">
      <c r="A958" s="16">
        <v>892301269</v>
      </c>
      <c r="B958" s="17" t="s">
        <v>2126</v>
      </c>
    </row>
    <row r="959" spans="1:2" x14ac:dyDescent="0.25">
      <c r="A959" s="16">
        <v>892301275</v>
      </c>
      <c r="B959" s="17" t="s">
        <v>2127</v>
      </c>
    </row>
    <row r="960" spans="1:2" x14ac:dyDescent="0.25">
      <c r="A960" s="16">
        <v>892301280</v>
      </c>
      <c r="B960" s="17" t="s">
        <v>2128</v>
      </c>
    </row>
    <row r="961" spans="1:2" x14ac:dyDescent="0.25">
      <c r="A961" s="16">
        <v>892301359</v>
      </c>
      <c r="B961" s="17" t="s">
        <v>2129</v>
      </c>
    </row>
    <row r="962" spans="1:2" x14ac:dyDescent="0.25">
      <c r="A962" s="16">
        <v>892301365</v>
      </c>
      <c r="B962" s="17" t="s">
        <v>2130</v>
      </c>
    </row>
    <row r="963" spans="1:2" x14ac:dyDescent="0.25">
      <c r="A963" s="16">
        <v>892301377</v>
      </c>
      <c r="B963" s="17" t="s">
        <v>2131</v>
      </c>
    </row>
    <row r="964" spans="1:2" x14ac:dyDescent="0.25">
      <c r="A964" s="16">
        <v>892301648</v>
      </c>
      <c r="B964" s="17" t="s">
        <v>2132</v>
      </c>
    </row>
    <row r="965" spans="1:2" x14ac:dyDescent="0.25">
      <c r="A965" s="16">
        <v>892301653</v>
      </c>
      <c r="B965" s="17" t="s">
        <v>2133</v>
      </c>
    </row>
    <row r="966" spans="1:2" x14ac:dyDescent="0.25">
      <c r="A966" s="16">
        <v>892301846</v>
      </c>
      <c r="B966" s="17" t="s">
        <v>2134</v>
      </c>
    </row>
    <row r="967" spans="1:2" x14ac:dyDescent="0.25">
      <c r="A967" s="16">
        <v>900001177</v>
      </c>
      <c r="B967" s="17" t="s">
        <v>2135</v>
      </c>
    </row>
    <row r="968" spans="1:2" x14ac:dyDescent="0.25">
      <c r="A968" s="16">
        <v>900001991</v>
      </c>
      <c r="B968" s="17" t="s">
        <v>2136</v>
      </c>
    </row>
    <row r="969" spans="1:2" x14ac:dyDescent="0.25">
      <c r="A969" s="16">
        <v>900003553</v>
      </c>
      <c r="B969" s="17" t="s">
        <v>2137</v>
      </c>
    </row>
    <row r="970" spans="1:2" x14ac:dyDescent="0.25">
      <c r="A970" s="16">
        <v>900003969</v>
      </c>
      <c r="B970" s="17" t="s">
        <v>2138</v>
      </c>
    </row>
    <row r="971" spans="1:2" x14ac:dyDescent="0.25">
      <c r="A971" s="16">
        <v>900004857</v>
      </c>
      <c r="B971" s="17" t="s">
        <v>2139</v>
      </c>
    </row>
    <row r="972" spans="1:2" x14ac:dyDescent="0.25">
      <c r="A972" s="16">
        <v>900005392</v>
      </c>
      <c r="B972" s="17" t="s">
        <v>2140</v>
      </c>
    </row>
    <row r="973" spans="1:2" x14ac:dyDescent="0.25">
      <c r="A973" s="16">
        <v>900005515</v>
      </c>
      <c r="B973" s="17" t="s">
        <v>2141</v>
      </c>
    </row>
    <row r="974" spans="1:2" x14ac:dyDescent="0.25">
      <c r="A974" s="16">
        <v>900005961</v>
      </c>
      <c r="B974" s="17" t="s">
        <v>2142</v>
      </c>
    </row>
    <row r="975" spans="1:2" x14ac:dyDescent="0.25">
      <c r="A975" s="16">
        <v>900009985</v>
      </c>
      <c r="B975" s="17" t="s">
        <v>2143</v>
      </c>
    </row>
    <row r="976" spans="1:2" x14ac:dyDescent="0.25">
      <c r="A976" s="16">
        <v>900011782</v>
      </c>
      <c r="B976" s="17" t="s">
        <v>2144</v>
      </c>
    </row>
    <row r="977" spans="1:2" x14ac:dyDescent="0.25">
      <c r="A977" s="16">
        <v>900012676</v>
      </c>
      <c r="B977" s="17" t="s">
        <v>2145</v>
      </c>
    </row>
    <row r="978" spans="1:2" x14ac:dyDescent="0.25">
      <c r="A978" s="16">
        <v>900014331</v>
      </c>
      <c r="B978" s="17" t="s">
        <v>2146</v>
      </c>
    </row>
    <row r="979" spans="1:2" x14ac:dyDescent="0.25">
      <c r="A979" s="16">
        <v>900017664</v>
      </c>
      <c r="B979" s="17" t="s">
        <v>2147</v>
      </c>
    </row>
    <row r="980" spans="1:2" x14ac:dyDescent="0.25">
      <c r="A980" s="16">
        <v>900019702</v>
      </c>
      <c r="B980" s="17" t="s">
        <v>2148</v>
      </c>
    </row>
    <row r="981" spans="1:2" x14ac:dyDescent="0.25">
      <c r="A981" s="16">
        <v>900020330</v>
      </c>
      <c r="B981" s="17" t="s">
        <v>2149</v>
      </c>
    </row>
    <row r="982" spans="1:2" x14ac:dyDescent="0.25">
      <c r="A982" s="16">
        <v>900021885</v>
      </c>
      <c r="B982" s="17" t="s">
        <v>2150</v>
      </c>
    </row>
    <row r="983" spans="1:2" x14ac:dyDescent="0.25">
      <c r="A983" s="16">
        <v>900025033</v>
      </c>
      <c r="B983" s="17" t="s">
        <v>2151</v>
      </c>
    </row>
    <row r="984" spans="1:2" x14ac:dyDescent="0.25">
      <c r="A984" s="16">
        <v>900030052</v>
      </c>
      <c r="B984" s="17" t="s">
        <v>2152</v>
      </c>
    </row>
    <row r="985" spans="1:2" x14ac:dyDescent="0.25">
      <c r="A985" s="16">
        <v>900030227</v>
      </c>
      <c r="B985" s="17" t="s">
        <v>2153</v>
      </c>
    </row>
    <row r="986" spans="1:2" x14ac:dyDescent="0.25">
      <c r="A986" s="16">
        <v>900031580</v>
      </c>
      <c r="B986" s="17" t="s">
        <v>2154</v>
      </c>
    </row>
    <row r="987" spans="1:2" x14ac:dyDescent="0.25">
      <c r="A987" s="16">
        <v>900038013</v>
      </c>
      <c r="B987" s="17" t="s">
        <v>2155</v>
      </c>
    </row>
    <row r="988" spans="1:2" x14ac:dyDescent="0.25">
      <c r="A988" s="16">
        <v>900039320</v>
      </c>
      <c r="B988" s="17" t="s">
        <v>2156</v>
      </c>
    </row>
    <row r="989" spans="1:2" x14ac:dyDescent="0.25">
      <c r="A989" s="16">
        <v>900039579</v>
      </c>
      <c r="B989" s="17" t="s">
        <v>2157</v>
      </c>
    </row>
    <row r="990" spans="1:2" x14ac:dyDescent="0.25">
      <c r="A990" s="16">
        <v>900043314</v>
      </c>
      <c r="B990" s="17" t="s">
        <v>2158</v>
      </c>
    </row>
    <row r="991" spans="1:2" x14ac:dyDescent="0.25">
      <c r="A991" s="16">
        <v>900044471</v>
      </c>
      <c r="B991" s="17" t="s">
        <v>2159</v>
      </c>
    </row>
    <row r="992" spans="1:2" x14ac:dyDescent="0.25">
      <c r="A992" s="16">
        <v>900045402</v>
      </c>
      <c r="B992" s="17" t="s">
        <v>2160</v>
      </c>
    </row>
    <row r="993" spans="1:2" x14ac:dyDescent="0.25">
      <c r="A993" s="16">
        <v>900046419</v>
      </c>
      <c r="B993" s="17" t="s">
        <v>2161</v>
      </c>
    </row>
    <row r="994" spans="1:2" x14ac:dyDescent="0.25">
      <c r="A994" s="16">
        <v>900047974</v>
      </c>
      <c r="B994" s="17" t="s">
        <v>2162</v>
      </c>
    </row>
    <row r="995" spans="1:2" x14ac:dyDescent="0.25">
      <c r="A995" s="16">
        <v>900051017</v>
      </c>
      <c r="B995" s="17" t="s">
        <v>2163</v>
      </c>
    </row>
    <row r="996" spans="1:2" x14ac:dyDescent="0.25">
      <c r="A996" s="16">
        <v>900053483</v>
      </c>
      <c r="B996" s="17" t="s">
        <v>2164</v>
      </c>
    </row>
    <row r="997" spans="1:2" x14ac:dyDescent="0.25">
      <c r="A997" s="16">
        <v>900053829</v>
      </c>
      <c r="B997" s="17" t="s">
        <v>2165</v>
      </c>
    </row>
    <row r="998" spans="1:2" x14ac:dyDescent="0.25">
      <c r="A998" s="16">
        <v>900058270</v>
      </c>
      <c r="B998" s="17" t="s">
        <v>2166</v>
      </c>
    </row>
    <row r="999" spans="1:2" x14ac:dyDescent="0.25">
      <c r="A999" s="16">
        <v>900058800</v>
      </c>
      <c r="B999" s="17" t="s">
        <v>2167</v>
      </c>
    </row>
    <row r="1000" spans="1:2" x14ac:dyDescent="0.25">
      <c r="A1000" s="16">
        <v>900060282</v>
      </c>
      <c r="B1000" s="17" t="s">
        <v>2168</v>
      </c>
    </row>
    <row r="1001" spans="1:2" x14ac:dyDescent="0.25">
      <c r="A1001" s="16">
        <v>900064149</v>
      </c>
      <c r="B1001" s="17" t="s">
        <v>2169</v>
      </c>
    </row>
    <row r="1002" spans="1:2" x14ac:dyDescent="0.25">
      <c r="A1002" s="16">
        <v>900064353</v>
      </c>
      <c r="B1002" s="17" t="s">
        <v>2170</v>
      </c>
    </row>
    <row r="1003" spans="1:2" x14ac:dyDescent="0.25">
      <c r="A1003" s="16">
        <v>900065681</v>
      </c>
      <c r="B1003" s="17" t="s">
        <v>2171</v>
      </c>
    </row>
    <row r="1004" spans="1:2" x14ac:dyDescent="0.25">
      <c r="A1004" s="16">
        <v>900065944</v>
      </c>
      <c r="B1004" s="17" t="s">
        <v>2172</v>
      </c>
    </row>
    <row r="1005" spans="1:2" x14ac:dyDescent="0.25">
      <c r="A1005" s="16">
        <v>900067446</v>
      </c>
      <c r="B1005" s="17" t="s">
        <v>2173</v>
      </c>
    </row>
    <row r="1006" spans="1:2" x14ac:dyDescent="0.25">
      <c r="A1006" s="16">
        <v>900070338</v>
      </c>
      <c r="B1006" s="17" t="s">
        <v>2174</v>
      </c>
    </row>
    <row r="1007" spans="1:2" x14ac:dyDescent="0.25">
      <c r="A1007" s="16">
        <v>900071005</v>
      </c>
      <c r="B1007" s="17" t="s">
        <v>2175</v>
      </c>
    </row>
    <row r="1008" spans="1:2" x14ac:dyDescent="0.25">
      <c r="A1008" s="16">
        <v>900072094</v>
      </c>
      <c r="B1008" s="17" t="s">
        <v>2176</v>
      </c>
    </row>
    <row r="1009" spans="1:2" x14ac:dyDescent="0.25">
      <c r="A1009" s="16">
        <v>900074630</v>
      </c>
      <c r="B1009" s="17" t="s">
        <v>2177</v>
      </c>
    </row>
    <row r="1010" spans="1:2" x14ac:dyDescent="0.25">
      <c r="A1010" s="16">
        <v>900077259</v>
      </c>
      <c r="B1010" s="17" t="s">
        <v>2178</v>
      </c>
    </row>
    <row r="1011" spans="1:2" x14ac:dyDescent="0.25">
      <c r="A1011" s="16">
        <v>900077807</v>
      </c>
      <c r="B1011" s="17" t="s">
        <v>2179</v>
      </c>
    </row>
    <row r="1012" spans="1:2" x14ac:dyDescent="0.25">
      <c r="A1012" s="16">
        <v>900079216</v>
      </c>
      <c r="B1012" s="17" t="s">
        <v>2180</v>
      </c>
    </row>
    <row r="1013" spans="1:2" x14ac:dyDescent="0.25">
      <c r="A1013" s="16">
        <v>900084881</v>
      </c>
      <c r="B1013" s="17" t="s">
        <v>2181</v>
      </c>
    </row>
    <row r="1014" spans="1:2" x14ac:dyDescent="0.25">
      <c r="A1014" s="16">
        <v>900086234</v>
      </c>
      <c r="B1014" s="17" t="s">
        <v>2182</v>
      </c>
    </row>
    <row r="1015" spans="1:2" x14ac:dyDescent="0.25">
      <c r="A1015" s="16">
        <v>900086428</v>
      </c>
      <c r="B1015" s="17" t="s">
        <v>2183</v>
      </c>
    </row>
    <row r="1016" spans="1:2" x14ac:dyDescent="0.25">
      <c r="A1016" s="16">
        <v>900088061</v>
      </c>
      <c r="B1016" s="17" t="s">
        <v>2184</v>
      </c>
    </row>
    <row r="1017" spans="1:2" x14ac:dyDescent="0.25">
      <c r="A1017" s="16">
        <v>900088285</v>
      </c>
      <c r="B1017" s="17" t="s">
        <v>2185</v>
      </c>
    </row>
    <row r="1018" spans="1:2" x14ac:dyDescent="0.25">
      <c r="A1018" s="16">
        <v>900089837</v>
      </c>
      <c r="B1018" s="17" t="s">
        <v>2186</v>
      </c>
    </row>
    <row r="1019" spans="1:2" x14ac:dyDescent="0.25">
      <c r="A1019" s="16">
        <v>900090966</v>
      </c>
      <c r="B1019" s="17" t="s">
        <v>2187</v>
      </c>
    </row>
    <row r="1020" spans="1:2" x14ac:dyDescent="0.25">
      <c r="A1020" s="16">
        <v>900090967</v>
      </c>
      <c r="B1020" s="17" t="s">
        <v>2188</v>
      </c>
    </row>
    <row r="1021" spans="1:2" x14ac:dyDescent="0.25">
      <c r="A1021" s="16">
        <v>900091351</v>
      </c>
      <c r="B1021" s="17" t="s">
        <v>2189</v>
      </c>
    </row>
    <row r="1022" spans="1:2" x14ac:dyDescent="0.25">
      <c r="A1022" s="16">
        <v>900093454</v>
      </c>
      <c r="B1022" s="17" t="s">
        <v>2190</v>
      </c>
    </row>
    <row r="1023" spans="1:2" x14ac:dyDescent="0.25">
      <c r="A1023" s="16">
        <v>900093819</v>
      </c>
      <c r="B1023" s="17" t="s">
        <v>2191</v>
      </c>
    </row>
    <row r="1024" spans="1:2" x14ac:dyDescent="0.25">
      <c r="A1024" s="16">
        <v>900093940</v>
      </c>
      <c r="B1024" s="17" t="s">
        <v>2192</v>
      </c>
    </row>
    <row r="1025" spans="1:2" x14ac:dyDescent="0.25">
      <c r="A1025" s="16">
        <v>900094547</v>
      </c>
      <c r="B1025" s="17" t="s">
        <v>2193</v>
      </c>
    </row>
    <row r="1026" spans="1:2" x14ac:dyDescent="0.25">
      <c r="A1026" s="16">
        <v>900099589</v>
      </c>
      <c r="B1026" s="17" t="s">
        <v>2194</v>
      </c>
    </row>
    <row r="1027" spans="1:2" x14ac:dyDescent="0.25">
      <c r="A1027" s="16">
        <v>900100850</v>
      </c>
      <c r="B1027" s="17" t="s">
        <v>2195</v>
      </c>
    </row>
    <row r="1028" spans="1:2" x14ac:dyDescent="0.25">
      <c r="A1028" s="16">
        <v>900103852</v>
      </c>
      <c r="B1028" s="17" t="s">
        <v>2196</v>
      </c>
    </row>
    <row r="1029" spans="1:2" x14ac:dyDescent="0.25">
      <c r="A1029" s="16">
        <v>900106213</v>
      </c>
      <c r="B1029" s="17" t="s">
        <v>2197</v>
      </c>
    </row>
    <row r="1030" spans="1:2" x14ac:dyDescent="0.25">
      <c r="A1030" s="16">
        <v>900106545</v>
      </c>
      <c r="B1030" s="17" t="s">
        <v>2198</v>
      </c>
    </row>
    <row r="1031" spans="1:2" x14ac:dyDescent="0.25">
      <c r="A1031" s="16">
        <v>900110771</v>
      </c>
      <c r="B1031" s="17" t="s">
        <v>2199</v>
      </c>
    </row>
    <row r="1032" spans="1:2" x14ac:dyDescent="0.25">
      <c r="A1032" s="16">
        <v>900112919</v>
      </c>
      <c r="B1032" s="17" t="s">
        <v>2200</v>
      </c>
    </row>
    <row r="1033" spans="1:2" x14ac:dyDescent="0.25">
      <c r="A1033" s="16">
        <v>900113724</v>
      </c>
      <c r="B1033" s="17" t="s">
        <v>2201</v>
      </c>
    </row>
    <row r="1034" spans="1:2" x14ac:dyDescent="0.25">
      <c r="A1034" s="16">
        <v>900114253</v>
      </c>
      <c r="B1034" s="17" t="s">
        <v>2202</v>
      </c>
    </row>
    <row r="1035" spans="1:2" x14ac:dyDescent="0.25">
      <c r="A1035" s="16">
        <v>900114628</v>
      </c>
      <c r="B1035" s="17" t="s">
        <v>2203</v>
      </c>
    </row>
    <row r="1036" spans="1:2" x14ac:dyDescent="0.25">
      <c r="A1036" s="16">
        <v>900118806</v>
      </c>
      <c r="B1036" s="17" t="s">
        <v>2204</v>
      </c>
    </row>
    <row r="1037" spans="1:2" x14ac:dyDescent="0.25">
      <c r="A1037" s="16">
        <v>900119880</v>
      </c>
      <c r="B1037" s="17" t="s">
        <v>2205</v>
      </c>
    </row>
    <row r="1038" spans="1:2" x14ac:dyDescent="0.25">
      <c r="A1038" s="16">
        <v>900120913</v>
      </c>
      <c r="B1038" s="17" t="s">
        <v>2206</v>
      </c>
    </row>
    <row r="1039" spans="1:2" x14ac:dyDescent="0.25">
      <c r="A1039" s="16">
        <v>900121500</v>
      </c>
      <c r="B1039" s="17" t="s">
        <v>2207</v>
      </c>
    </row>
    <row r="1040" spans="1:2" x14ac:dyDescent="0.25">
      <c r="A1040" s="16">
        <v>900122819</v>
      </c>
      <c r="B1040" s="17" t="s">
        <v>2208</v>
      </c>
    </row>
    <row r="1041" spans="1:2" x14ac:dyDescent="0.25">
      <c r="A1041" s="16">
        <v>900123224</v>
      </c>
      <c r="B1041" s="17" t="s">
        <v>2209</v>
      </c>
    </row>
    <row r="1042" spans="1:2" x14ac:dyDescent="0.25">
      <c r="A1042" s="16">
        <v>900123576</v>
      </c>
      <c r="B1042" s="17" t="s">
        <v>2210</v>
      </c>
    </row>
    <row r="1043" spans="1:2" x14ac:dyDescent="0.25">
      <c r="A1043" s="16">
        <v>900124612</v>
      </c>
      <c r="B1043" s="17" t="s">
        <v>2211</v>
      </c>
    </row>
    <row r="1044" spans="1:2" x14ac:dyDescent="0.25">
      <c r="A1044" s="16">
        <v>900124698</v>
      </c>
      <c r="B1044" s="17" t="s">
        <v>2212</v>
      </c>
    </row>
    <row r="1045" spans="1:2" x14ac:dyDescent="0.25">
      <c r="A1045" s="16">
        <v>900125247</v>
      </c>
      <c r="B1045" s="17" t="s">
        <v>2213</v>
      </c>
    </row>
    <row r="1046" spans="1:2" x14ac:dyDescent="0.25">
      <c r="A1046" s="16">
        <v>900126347</v>
      </c>
      <c r="B1046" s="17" t="s">
        <v>2214</v>
      </c>
    </row>
    <row r="1047" spans="1:2" x14ac:dyDescent="0.25">
      <c r="A1047" s="16">
        <v>900131995</v>
      </c>
      <c r="B1047" s="17" t="s">
        <v>2215</v>
      </c>
    </row>
    <row r="1048" spans="1:2" x14ac:dyDescent="0.25">
      <c r="A1048" s="16">
        <v>900133071</v>
      </c>
      <c r="B1048" s="17" t="s">
        <v>2216</v>
      </c>
    </row>
    <row r="1049" spans="1:2" x14ac:dyDescent="0.25">
      <c r="A1049" s="16">
        <v>900135278</v>
      </c>
      <c r="B1049" s="17" t="s">
        <v>2217</v>
      </c>
    </row>
    <row r="1050" spans="1:2" x14ac:dyDescent="0.25">
      <c r="A1050" s="16">
        <v>900135855</v>
      </c>
      <c r="B1050" s="17" t="s">
        <v>2218</v>
      </c>
    </row>
    <row r="1051" spans="1:2" x14ac:dyDescent="0.25">
      <c r="A1051" s="16">
        <v>900136152</v>
      </c>
      <c r="B1051" s="17" t="s">
        <v>2219</v>
      </c>
    </row>
    <row r="1052" spans="1:2" x14ac:dyDescent="0.25">
      <c r="A1052" s="16">
        <v>900136903</v>
      </c>
      <c r="B1052" s="17" t="s">
        <v>2220</v>
      </c>
    </row>
    <row r="1053" spans="1:2" x14ac:dyDescent="0.25">
      <c r="A1053" s="16">
        <v>900137517</v>
      </c>
      <c r="B1053" s="17" t="s">
        <v>2221</v>
      </c>
    </row>
    <row r="1054" spans="1:2" x14ac:dyDescent="0.25">
      <c r="A1054" s="16">
        <v>900139836</v>
      </c>
      <c r="B1054" s="17" t="s">
        <v>2222</v>
      </c>
    </row>
    <row r="1055" spans="1:2" x14ac:dyDescent="0.25">
      <c r="A1055" s="16">
        <v>900140632</v>
      </c>
      <c r="B1055" s="17" t="s">
        <v>2223</v>
      </c>
    </row>
    <row r="1056" spans="1:2" x14ac:dyDescent="0.25">
      <c r="A1056" s="16">
        <v>900146016</v>
      </c>
      <c r="B1056" s="17" t="s">
        <v>2224</v>
      </c>
    </row>
    <row r="1057" spans="1:2" x14ac:dyDescent="0.25">
      <c r="A1057" s="16">
        <v>900146151</v>
      </c>
      <c r="B1057" s="17" t="s">
        <v>2225</v>
      </c>
    </row>
    <row r="1058" spans="1:2" x14ac:dyDescent="0.25">
      <c r="A1058" s="16">
        <v>900149827</v>
      </c>
      <c r="B1058" s="17" t="s">
        <v>2226</v>
      </c>
    </row>
    <row r="1059" spans="1:2" x14ac:dyDescent="0.25">
      <c r="A1059" s="16">
        <v>900151573</v>
      </c>
      <c r="B1059" s="17" t="s">
        <v>2227</v>
      </c>
    </row>
    <row r="1060" spans="1:2" x14ac:dyDescent="0.25">
      <c r="A1060" s="16">
        <v>900151981</v>
      </c>
      <c r="B1060" s="17" t="s">
        <v>2228</v>
      </c>
    </row>
    <row r="1061" spans="1:2" x14ac:dyDescent="0.25">
      <c r="A1061" s="16">
        <v>900153698</v>
      </c>
      <c r="B1061" s="17" t="s">
        <v>2229</v>
      </c>
    </row>
    <row r="1062" spans="1:2" x14ac:dyDescent="0.25">
      <c r="A1062" s="16">
        <v>900154765</v>
      </c>
      <c r="B1062" s="17" t="s">
        <v>2230</v>
      </c>
    </row>
    <row r="1063" spans="1:2" x14ac:dyDescent="0.25">
      <c r="A1063" s="16">
        <v>900155293</v>
      </c>
      <c r="B1063" s="17" t="s">
        <v>2231</v>
      </c>
    </row>
    <row r="1064" spans="1:2" x14ac:dyDescent="0.25">
      <c r="A1064" s="16">
        <v>900174216</v>
      </c>
      <c r="B1064" s="17" t="s">
        <v>2232</v>
      </c>
    </row>
    <row r="1065" spans="1:2" x14ac:dyDescent="0.25">
      <c r="A1065" s="16">
        <v>900174776</v>
      </c>
      <c r="B1065" s="17" t="s">
        <v>2233</v>
      </c>
    </row>
    <row r="1066" spans="1:2" x14ac:dyDescent="0.25">
      <c r="A1066" s="16">
        <v>900175580</v>
      </c>
      <c r="B1066" s="17" t="s">
        <v>2234</v>
      </c>
    </row>
    <row r="1067" spans="1:2" x14ac:dyDescent="0.25">
      <c r="A1067" s="16">
        <v>900176049</v>
      </c>
      <c r="B1067" s="17" t="s">
        <v>2235</v>
      </c>
    </row>
    <row r="1068" spans="1:2" x14ac:dyDescent="0.25">
      <c r="A1068" s="16">
        <v>900180035</v>
      </c>
      <c r="B1068" s="17" t="s">
        <v>2236</v>
      </c>
    </row>
    <row r="1069" spans="1:2" x14ac:dyDescent="0.25">
      <c r="A1069" s="16">
        <v>900182031</v>
      </c>
      <c r="B1069" s="17" t="s">
        <v>2237</v>
      </c>
    </row>
    <row r="1070" spans="1:2" x14ac:dyDescent="0.25">
      <c r="A1070" s="16">
        <v>900184172</v>
      </c>
      <c r="B1070" s="17" t="s">
        <v>2238</v>
      </c>
    </row>
    <row r="1071" spans="1:2" x14ac:dyDescent="0.25">
      <c r="A1071" s="16">
        <v>900184477</v>
      </c>
      <c r="B1071" s="17" t="s">
        <v>2239</v>
      </c>
    </row>
    <row r="1072" spans="1:2" x14ac:dyDescent="0.25">
      <c r="A1072" s="16">
        <v>900186195</v>
      </c>
      <c r="B1072" s="17" t="s">
        <v>2240</v>
      </c>
    </row>
    <row r="1073" spans="1:2" x14ac:dyDescent="0.25">
      <c r="A1073" s="16">
        <v>900187163</v>
      </c>
      <c r="B1073" s="17" t="s">
        <v>2241</v>
      </c>
    </row>
    <row r="1074" spans="1:2" x14ac:dyDescent="0.25">
      <c r="A1074" s="16">
        <v>900187940</v>
      </c>
      <c r="B1074" s="17" t="s">
        <v>2242</v>
      </c>
    </row>
    <row r="1075" spans="1:2" x14ac:dyDescent="0.25">
      <c r="A1075" s="16">
        <v>900189051</v>
      </c>
      <c r="B1075" s="17" t="s">
        <v>2243</v>
      </c>
    </row>
    <row r="1076" spans="1:2" x14ac:dyDescent="0.25">
      <c r="A1076" s="16">
        <v>900191607</v>
      </c>
      <c r="B1076" s="17" t="s">
        <v>2244</v>
      </c>
    </row>
    <row r="1077" spans="1:2" x14ac:dyDescent="0.25">
      <c r="A1077" s="16">
        <v>900191617</v>
      </c>
      <c r="B1077" s="17" t="s">
        <v>2245</v>
      </c>
    </row>
    <row r="1078" spans="1:2" x14ac:dyDescent="0.25">
      <c r="A1078" s="16">
        <v>900191762</v>
      </c>
      <c r="B1078" s="17" t="s">
        <v>2246</v>
      </c>
    </row>
    <row r="1079" spans="1:2" x14ac:dyDescent="0.25">
      <c r="A1079" s="16">
        <v>900192801</v>
      </c>
      <c r="B1079" s="17" t="s">
        <v>2247</v>
      </c>
    </row>
    <row r="1080" spans="1:2" x14ac:dyDescent="0.25">
      <c r="A1080" s="16">
        <v>900193793</v>
      </c>
      <c r="B1080" s="17" t="s">
        <v>2248</v>
      </c>
    </row>
    <row r="1081" spans="1:2" x14ac:dyDescent="0.25">
      <c r="A1081" s="16">
        <v>900194485</v>
      </c>
      <c r="B1081" s="17" t="s">
        <v>2249</v>
      </c>
    </row>
    <row r="1082" spans="1:2" x14ac:dyDescent="0.25">
      <c r="A1082" s="16">
        <v>900195414</v>
      </c>
      <c r="B1082" s="17" t="s">
        <v>2250</v>
      </c>
    </row>
    <row r="1083" spans="1:2" x14ac:dyDescent="0.25">
      <c r="A1083" s="16">
        <v>900197851</v>
      </c>
      <c r="B1083" s="17" t="s">
        <v>2251</v>
      </c>
    </row>
    <row r="1084" spans="1:2" x14ac:dyDescent="0.25">
      <c r="A1084" s="16">
        <v>900199454</v>
      </c>
      <c r="B1084" s="17" t="s">
        <v>2252</v>
      </c>
    </row>
    <row r="1085" spans="1:2" x14ac:dyDescent="0.25">
      <c r="A1085" s="16">
        <v>900200181</v>
      </c>
      <c r="B1085" s="17" t="s">
        <v>2253</v>
      </c>
    </row>
    <row r="1086" spans="1:2" x14ac:dyDescent="0.25">
      <c r="A1086" s="16">
        <v>900202684</v>
      </c>
      <c r="B1086" s="17" t="s">
        <v>2254</v>
      </c>
    </row>
    <row r="1087" spans="1:2" x14ac:dyDescent="0.25">
      <c r="A1087" s="16">
        <v>900203742</v>
      </c>
      <c r="B1087" s="17" t="s">
        <v>2255</v>
      </c>
    </row>
    <row r="1088" spans="1:2" x14ac:dyDescent="0.25">
      <c r="A1088" s="16">
        <v>900204791</v>
      </c>
      <c r="B1088" s="17" t="s">
        <v>2256</v>
      </c>
    </row>
    <row r="1089" spans="1:2" x14ac:dyDescent="0.25">
      <c r="A1089" s="16">
        <v>900206005</v>
      </c>
      <c r="B1089" s="17" t="s">
        <v>2257</v>
      </c>
    </row>
    <row r="1090" spans="1:2" x14ac:dyDescent="0.25">
      <c r="A1090" s="16">
        <v>900208443</v>
      </c>
      <c r="B1090" s="17" t="s">
        <v>2258</v>
      </c>
    </row>
    <row r="1091" spans="1:2" x14ac:dyDescent="0.25">
      <c r="A1091" s="16">
        <v>900208749</v>
      </c>
      <c r="B1091" s="17" t="s">
        <v>2259</v>
      </c>
    </row>
    <row r="1092" spans="1:2" x14ac:dyDescent="0.25">
      <c r="A1092" s="16">
        <v>900210617</v>
      </c>
      <c r="B1092" s="17" t="s">
        <v>2260</v>
      </c>
    </row>
    <row r="1093" spans="1:2" x14ac:dyDescent="0.25">
      <c r="A1093" s="16">
        <v>900216057</v>
      </c>
      <c r="B1093" s="17" t="s">
        <v>2261</v>
      </c>
    </row>
    <row r="1094" spans="1:2" x14ac:dyDescent="0.25">
      <c r="A1094" s="16">
        <v>900217392</v>
      </c>
      <c r="B1094" s="17" t="s">
        <v>2262</v>
      </c>
    </row>
    <row r="1095" spans="1:2" x14ac:dyDescent="0.25">
      <c r="A1095" s="16">
        <v>900218804</v>
      </c>
      <c r="B1095" s="17" t="s">
        <v>2263</v>
      </c>
    </row>
    <row r="1096" spans="1:2" x14ac:dyDescent="0.25">
      <c r="A1096" s="16">
        <v>900219225</v>
      </c>
      <c r="B1096" s="17" t="s">
        <v>2264</v>
      </c>
    </row>
    <row r="1097" spans="1:2" x14ac:dyDescent="0.25">
      <c r="A1097" s="16">
        <v>900221578</v>
      </c>
      <c r="B1097" s="17" t="s">
        <v>2265</v>
      </c>
    </row>
    <row r="1098" spans="1:2" x14ac:dyDescent="0.25">
      <c r="A1098" s="16">
        <v>900222878</v>
      </c>
      <c r="B1098" s="17" t="s">
        <v>2266</v>
      </c>
    </row>
    <row r="1099" spans="1:2" x14ac:dyDescent="0.25">
      <c r="A1099" s="16">
        <v>900223661</v>
      </c>
      <c r="B1099" s="17" t="s">
        <v>2267</v>
      </c>
    </row>
    <row r="1100" spans="1:2" x14ac:dyDescent="0.25">
      <c r="A1100" s="16">
        <v>900225567</v>
      </c>
      <c r="B1100" s="17" t="s">
        <v>2268</v>
      </c>
    </row>
    <row r="1101" spans="1:2" x14ac:dyDescent="0.25">
      <c r="A1101" s="16">
        <v>900230636</v>
      </c>
      <c r="B1101" s="17" t="s">
        <v>2269</v>
      </c>
    </row>
    <row r="1102" spans="1:2" x14ac:dyDescent="0.25">
      <c r="A1102" s="16">
        <v>900230819</v>
      </c>
      <c r="B1102" s="17" t="s">
        <v>2270</v>
      </c>
    </row>
    <row r="1103" spans="1:2" x14ac:dyDescent="0.25">
      <c r="A1103" s="16">
        <v>900231743</v>
      </c>
      <c r="B1103" s="17" t="s">
        <v>2271</v>
      </c>
    </row>
    <row r="1104" spans="1:2" x14ac:dyDescent="0.25">
      <c r="A1104" s="16">
        <v>900232128</v>
      </c>
      <c r="B1104" s="17" t="s">
        <v>2272</v>
      </c>
    </row>
    <row r="1105" spans="1:2" x14ac:dyDescent="0.25">
      <c r="A1105" s="16">
        <v>900233090</v>
      </c>
      <c r="B1105" s="17" t="s">
        <v>2273</v>
      </c>
    </row>
    <row r="1106" spans="1:2" x14ac:dyDescent="0.25">
      <c r="A1106" s="16">
        <v>900233914</v>
      </c>
      <c r="B1106" s="17" t="s">
        <v>2274</v>
      </c>
    </row>
    <row r="1107" spans="1:2" x14ac:dyDescent="0.25">
      <c r="A1107" s="16">
        <v>900234324</v>
      </c>
      <c r="B1107" s="17" t="s">
        <v>2275</v>
      </c>
    </row>
    <row r="1108" spans="1:2" x14ac:dyDescent="0.25">
      <c r="A1108" s="16">
        <v>900237305</v>
      </c>
      <c r="B1108" s="17" t="s">
        <v>2276</v>
      </c>
    </row>
    <row r="1109" spans="1:2" x14ac:dyDescent="0.25">
      <c r="A1109" s="16">
        <v>900237534</v>
      </c>
      <c r="B1109" s="17" t="s">
        <v>2277</v>
      </c>
    </row>
    <row r="1110" spans="1:2" x14ac:dyDescent="0.25">
      <c r="A1110" s="16">
        <v>900237637</v>
      </c>
      <c r="B1110" s="17" t="s">
        <v>2278</v>
      </c>
    </row>
    <row r="1111" spans="1:2" x14ac:dyDescent="0.25">
      <c r="A1111" s="16">
        <v>900239254</v>
      </c>
      <c r="B1111" s="17" t="s">
        <v>2279</v>
      </c>
    </row>
    <row r="1112" spans="1:2" x14ac:dyDescent="0.25">
      <c r="A1112" s="16">
        <v>900240336</v>
      </c>
      <c r="B1112" s="17" t="s">
        <v>2280</v>
      </c>
    </row>
    <row r="1113" spans="1:2" x14ac:dyDescent="0.25">
      <c r="A1113" s="16">
        <v>900242855</v>
      </c>
      <c r="B1113" s="17" t="s">
        <v>2281</v>
      </c>
    </row>
    <row r="1114" spans="1:2" x14ac:dyDescent="0.25">
      <c r="A1114" s="16">
        <v>900244374</v>
      </c>
      <c r="B1114" s="17" t="s">
        <v>2282</v>
      </c>
    </row>
    <row r="1115" spans="1:2" x14ac:dyDescent="0.25">
      <c r="A1115" s="16">
        <v>900244596</v>
      </c>
      <c r="B1115" s="17" t="s">
        <v>2283</v>
      </c>
    </row>
    <row r="1116" spans="1:2" x14ac:dyDescent="0.25">
      <c r="A1116" s="16">
        <v>900245024</v>
      </c>
      <c r="B1116" s="17" t="s">
        <v>2284</v>
      </c>
    </row>
    <row r="1117" spans="1:2" x14ac:dyDescent="0.25">
      <c r="A1117" s="16">
        <v>900246255</v>
      </c>
      <c r="B1117" s="17" t="s">
        <v>2285</v>
      </c>
    </row>
    <row r="1118" spans="1:2" x14ac:dyDescent="0.25">
      <c r="A1118" s="16">
        <v>900249058</v>
      </c>
      <c r="B1118" s="17" t="s">
        <v>2286</v>
      </c>
    </row>
    <row r="1119" spans="1:2" x14ac:dyDescent="0.25">
      <c r="A1119" s="16">
        <v>900249105</v>
      </c>
      <c r="B1119" s="17" t="s">
        <v>2287</v>
      </c>
    </row>
    <row r="1120" spans="1:2" x14ac:dyDescent="0.25">
      <c r="A1120" s="16">
        <v>900252699</v>
      </c>
      <c r="B1120" s="17" t="s">
        <v>2288</v>
      </c>
    </row>
    <row r="1121" spans="1:2" x14ac:dyDescent="0.25">
      <c r="A1121" s="16">
        <v>900256562</v>
      </c>
      <c r="B1121" s="17" t="s">
        <v>2289</v>
      </c>
    </row>
    <row r="1122" spans="1:2" x14ac:dyDescent="0.25">
      <c r="A1122" s="16">
        <v>900257212</v>
      </c>
      <c r="B1122" s="17" t="s">
        <v>2290</v>
      </c>
    </row>
    <row r="1123" spans="1:2" x14ac:dyDescent="0.25">
      <c r="A1123" s="16">
        <v>900259770</v>
      </c>
      <c r="B1123" s="17" t="s">
        <v>2291</v>
      </c>
    </row>
    <row r="1124" spans="1:2" x14ac:dyDescent="0.25">
      <c r="A1124" s="16">
        <v>900259914</v>
      </c>
      <c r="B1124" s="17" t="s">
        <v>2292</v>
      </c>
    </row>
    <row r="1125" spans="1:2" x14ac:dyDescent="0.25">
      <c r="A1125" s="16">
        <v>900260535</v>
      </c>
      <c r="B1125" s="17" t="s">
        <v>2293</v>
      </c>
    </row>
    <row r="1126" spans="1:2" x14ac:dyDescent="0.25">
      <c r="A1126" s="16">
        <v>900261131</v>
      </c>
      <c r="B1126" s="17" t="s">
        <v>2294</v>
      </c>
    </row>
    <row r="1127" spans="1:2" x14ac:dyDescent="0.25">
      <c r="A1127" s="16">
        <v>900262379</v>
      </c>
      <c r="B1127" s="17" t="s">
        <v>2295</v>
      </c>
    </row>
    <row r="1128" spans="1:2" x14ac:dyDescent="0.25">
      <c r="A1128" s="16">
        <v>900264229</v>
      </c>
      <c r="B1128" s="17" t="s">
        <v>2296</v>
      </c>
    </row>
    <row r="1129" spans="1:2" x14ac:dyDescent="0.25">
      <c r="A1129" s="16">
        <v>900265071</v>
      </c>
      <c r="B1129" s="17" t="s">
        <v>2297</v>
      </c>
    </row>
    <row r="1130" spans="1:2" x14ac:dyDescent="0.25">
      <c r="A1130" s="16">
        <v>900266993</v>
      </c>
      <c r="B1130" s="17" t="s">
        <v>2298</v>
      </c>
    </row>
    <row r="1131" spans="1:2" x14ac:dyDescent="0.25">
      <c r="A1131" s="16">
        <v>900267143</v>
      </c>
      <c r="B1131" s="17" t="s">
        <v>2299</v>
      </c>
    </row>
    <row r="1132" spans="1:2" x14ac:dyDescent="0.25">
      <c r="A1132" s="16">
        <v>900267815</v>
      </c>
      <c r="B1132" s="17" t="s">
        <v>2300</v>
      </c>
    </row>
    <row r="1133" spans="1:2" x14ac:dyDescent="0.25">
      <c r="A1133" s="16">
        <v>900269601</v>
      </c>
      <c r="B1133" s="17" t="s">
        <v>2301</v>
      </c>
    </row>
    <row r="1134" spans="1:2" x14ac:dyDescent="0.25">
      <c r="A1134" s="16">
        <v>900272648</v>
      </c>
      <c r="B1134" s="17" t="s">
        <v>2302</v>
      </c>
    </row>
    <row r="1135" spans="1:2" x14ac:dyDescent="0.25">
      <c r="A1135" s="16">
        <v>900280428</v>
      </c>
      <c r="B1135" s="17" t="s">
        <v>2303</v>
      </c>
    </row>
    <row r="1136" spans="1:2" x14ac:dyDescent="0.25">
      <c r="A1136" s="16">
        <v>900284481</v>
      </c>
      <c r="B1136" s="17" t="s">
        <v>2304</v>
      </c>
    </row>
    <row r="1137" spans="1:2" x14ac:dyDescent="0.25">
      <c r="A1137" s="16">
        <v>900284514</v>
      </c>
      <c r="B1137" s="17" t="s">
        <v>2305</v>
      </c>
    </row>
    <row r="1138" spans="1:2" x14ac:dyDescent="0.25">
      <c r="A1138" s="16">
        <v>900285397</v>
      </c>
      <c r="B1138" s="17" t="s">
        <v>2306</v>
      </c>
    </row>
    <row r="1139" spans="1:2" x14ac:dyDescent="0.25">
      <c r="A1139" s="16">
        <v>900285727</v>
      </c>
      <c r="B1139" s="17" t="s">
        <v>2307</v>
      </c>
    </row>
    <row r="1140" spans="1:2" x14ac:dyDescent="0.25">
      <c r="A1140" s="16">
        <v>900293455</v>
      </c>
      <c r="B1140" s="17" t="s">
        <v>2308</v>
      </c>
    </row>
    <row r="1141" spans="1:2" x14ac:dyDescent="0.25">
      <c r="A1141" s="16">
        <v>900299281</v>
      </c>
      <c r="B1141" s="17" t="s">
        <v>2309</v>
      </c>
    </row>
    <row r="1142" spans="1:2" x14ac:dyDescent="0.25">
      <c r="A1142" s="16">
        <v>900301468</v>
      </c>
      <c r="B1142" s="17" t="s">
        <v>2310</v>
      </c>
    </row>
    <row r="1143" spans="1:2" x14ac:dyDescent="0.25">
      <c r="A1143" s="16">
        <v>900301477</v>
      </c>
      <c r="B1143" s="17" t="s">
        <v>2311</v>
      </c>
    </row>
    <row r="1144" spans="1:2" x14ac:dyDescent="0.25">
      <c r="A1144" s="16">
        <v>900302441</v>
      </c>
      <c r="B1144" s="17" t="s">
        <v>2312</v>
      </c>
    </row>
    <row r="1145" spans="1:2" x14ac:dyDescent="0.25">
      <c r="A1145" s="16">
        <v>900302447</v>
      </c>
      <c r="B1145" s="17" t="s">
        <v>2313</v>
      </c>
    </row>
    <row r="1146" spans="1:2" x14ac:dyDescent="0.25">
      <c r="A1146" s="16">
        <v>900302491</v>
      </c>
      <c r="B1146" s="17" t="s">
        <v>2314</v>
      </c>
    </row>
    <row r="1147" spans="1:2" x14ac:dyDescent="0.25">
      <c r="A1147" s="16">
        <v>900303258</v>
      </c>
      <c r="B1147" s="17" t="s">
        <v>2315</v>
      </c>
    </row>
    <row r="1148" spans="1:2" x14ac:dyDescent="0.25">
      <c r="A1148" s="16">
        <v>900304710</v>
      </c>
      <c r="B1148" s="17" t="s">
        <v>2316</v>
      </c>
    </row>
    <row r="1149" spans="1:2" x14ac:dyDescent="0.25">
      <c r="A1149" s="16">
        <v>900305046</v>
      </c>
      <c r="B1149" s="17" t="s">
        <v>2317</v>
      </c>
    </row>
    <row r="1150" spans="1:2" x14ac:dyDescent="0.25">
      <c r="A1150" s="16">
        <v>900305127</v>
      </c>
      <c r="B1150" s="17" t="s">
        <v>2318</v>
      </c>
    </row>
    <row r="1151" spans="1:2" x14ac:dyDescent="0.25">
      <c r="A1151" s="16">
        <v>900305941</v>
      </c>
      <c r="B1151" s="17" t="s">
        <v>2319</v>
      </c>
    </row>
    <row r="1152" spans="1:2" x14ac:dyDescent="0.25">
      <c r="A1152" s="16">
        <v>900306474</v>
      </c>
      <c r="B1152" s="17" t="s">
        <v>2320</v>
      </c>
    </row>
    <row r="1153" spans="1:2" x14ac:dyDescent="0.25">
      <c r="A1153" s="16">
        <v>900307989</v>
      </c>
      <c r="B1153" s="17" t="s">
        <v>2321</v>
      </c>
    </row>
    <row r="1154" spans="1:2" x14ac:dyDescent="0.25">
      <c r="A1154" s="16">
        <v>900310029</v>
      </c>
      <c r="B1154" s="17" t="s">
        <v>2322</v>
      </c>
    </row>
    <row r="1155" spans="1:2" x14ac:dyDescent="0.25">
      <c r="A1155" s="16">
        <v>900318096</v>
      </c>
      <c r="B1155" s="17" t="s">
        <v>2323</v>
      </c>
    </row>
    <row r="1156" spans="1:2" x14ac:dyDescent="0.25">
      <c r="A1156" s="16">
        <v>900321037</v>
      </c>
      <c r="B1156" s="17" t="s">
        <v>2324</v>
      </c>
    </row>
    <row r="1157" spans="1:2" x14ac:dyDescent="0.25">
      <c r="A1157" s="16">
        <v>900321475</v>
      </c>
      <c r="B1157" s="17" t="s">
        <v>2325</v>
      </c>
    </row>
    <row r="1158" spans="1:2" x14ac:dyDescent="0.25">
      <c r="A1158" s="16">
        <v>900321917</v>
      </c>
      <c r="B1158" s="17" t="s">
        <v>2326</v>
      </c>
    </row>
    <row r="1159" spans="1:2" x14ac:dyDescent="0.25">
      <c r="A1159" s="16">
        <v>900322099</v>
      </c>
      <c r="B1159" s="17" t="s">
        <v>2327</v>
      </c>
    </row>
    <row r="1160" spans="1:2" x14ac:dyDescent="0.25">
      <c r="A1160" s="16">
        <v>900325081</v>
      </c>
      <c r="B1160" s="17" t="s">
        <v>2328</v>
      </c>
    </row>
    <row r="1161" spans="1:2" x14ac:dyDescent="0.25">
      <c r="A1161" s="16">
        <v>900326335</v>
      </c>
      <c r="B1161" s="17" t="s">
        <v>2329</v>
      </c>
    </row>
    <row r="1162" spans="1:2" x14ac:dyDescent="0.25">
      <c r="A1162" s="16">
        <v>900332511</v>
      </c>
      <c r="B1162" s="17" t="s">
        <v>2330</v>
      </c>
    </row>
    <row r="1163" spans="1:2" x14ac:dyDescent="0.25">
      <c r="A1163" s="16">
        <v>900334295</v>
      </c>
      <c r="B1163" s="17" t="s">
        <v>2331</v>
      </c>
    </row>
    <row r="1164" spans="1:2" x14ac:dyDescent="0.25">
      <c r="A1164" s="16">
        <v>900340234</v>
      </c>
      <c r="B1164" s="17" t="s">
        <v>2332</v>
      </c>
    </row>
    <row r="1165" spans="1:2" x14ac:dyDescent="0.25">
      <c r="A1165" s="16">
        <v>900347025</v>
      </c>
      <c r="B1165" s="17" t="s">
        <v>2333</v>
      </c>
    </row>
    <row r="1166" spans="1:2" x14ac:dyDescent="0.25">
      <c r="A1166" s="16">
        <v>900353895</v>
      </c>
      <c r="B1166" s="17" t="s">
        <v>2334</v>
      </c>
    </row>
    <row r="1167" spans="1:2" x14ac:dyDescent="0.25">
      <c r="A1167" s="16">
        <v>900360782</v>
      </c>
      <c r="B1167" s="17" t="s">
        <v>2335</v>
      </c>
    </row>
    <row r="1168" spans="1:2" x14ac:dyDescent="0.25">
      <c r="A1168" s="16">
        <v>900363161</v>
      </c>
      <c r="B1168" s="17" t="s">
        <v>2336</v>
      </c>
    </row>
    <row r="1169" spans="1:2" x14ac:dyDescent="0.25">
      <c r="A1169" s="16">
        <v>900365433</v>
      </c>
      <c r="B1169" s="17" t="s">
        <v>2337</v>
      </c>
    </row>
    <row r="1170" spans="1:2" x14ac:dyDescent="0.25">
      <c r="A1170" s="16">
        <v>900365588</v>
      </c>
      <c r="B1170" s="17" t="s">
        <v>2338</v>
      </c>
    </row>
    <row r="1171" spans="1:2" x14ac:dyDescent="0.25">
      <c r="A1171" s="16">
        <v>900368816</v>
      </c>
      <c r="B1171" s="17" t="s">
        <v>2339</v>
      </c>
    </row>
    <row r="1172" spans="1:2" x14ac:dyDescent="0.25">
      <c r="A1172" s="16">
        <v>900369121</v>
      </c>
      <c r="B1172" s="17" t="s">
        <v>2340</v>
      </c>
    </row>
    <row r="1173" spans="1:2" x14ac:dyDescent="0.25">
      <c r="A1173" s="16">
        <v>900372095</v>
      </c>
      <c r="B1173" s="17" t="s">
        <v>2341</v>
      </c>
    </row>
    <row r="1174" spans="1:2" x14ac:dyDescent="0.25">
      <c r="A1174" s="16">
        <v>900374573</v>
      </c>
      <c r="B1174" s="17" t="s">
        <v>2342</v>
      </c>
    </row>
    <row r="1175" spans="1:2" x14ac:dyDescent="0.25">
      <c r="A1175" s="16">
        <v>900380395</v>
      </c>
      <c r="B1175" s="17" t="s">
        <v>2343</v>
      </c>
    </row>
    <row r="1176" spans="1:2" x14ac:dyDescent="0.25">
      <c r="A1176" s="16">
        <v>900386603</v>
      </c>
      <c r="B1176" s="17" t="s">
        <v>2344</v>
      </c>
    </row>
    <row r="1177" spans="1:2" x14ac:dyDescent="0.25">
      <c r="A1177" s="16">
        <v>900390203</v>
      </c>
      <c r="B1177" s="17" t="s">
        <v>2345</v>
      </c>
    </row>
    <row r="1178" spans="1:2" x14ac:dyDescent="0.25">
      <c r="A1178" s="16">
        <v>900391885</v>
      </c>
      <c r="B1178" s="17" t="s">
        <v>2346</v>
      </c>
    </row>
    <row r="1179" spans="1:2" x14ac:dyDescent="0.25">
      <c r="A1179" s="16">
        <v>900394860</v>
      </c>
      <c r="B1179" s="17" t="s">
        <v>2347</v>
      </c>
    </row>
    <row r="1180" spans="1:2" x14ac:dyDescent="0.25">
      <c r="A1180" s="16">
        <v>900395907</v>
      </c>
      <c r="B1180" s="17" t="s">
        <v>2348</v>
      </c>
    </row>
    <row r="1181" spans="1:2" x14ac:dyDescent="0.25">
      <c r="A1181" s="16">
        <v>900402579</v>
      </c>
      <c r="B1181" s="17" t="s">
        <v>2349</v>
      </c>
    </row>
    <row r="1182" spans="1:2" x14ac:dyDescent="0.25">
      <c r="A1182" s="16">
        <v>900404035</v>
      </c>
      <c r="B1182" s="17" t="s">
        <v>2350</v>
      </c>
    </row>
    <row r="1183" spans="1:2" x14ac:dyDescent="0.25">
      <c r="A1183" s="16">
        <v>900404141</v>
      </c>
      <c r="B1183" s="17" t="s">
        <v>2351</v>
      </c>
    </row>
    <row r="1184" spans="1:2" x14ac:dyDescent="0.25">
      <c r="A1184" s="16">
        <v>900405117</v>
      </c>
      <c r="B1184" s="17" t="s">
        <v>2352</v>
      </c>
    </row>
    <row r="1185" spans="1:2" x14ac:dyDescent="0.25">
      <c r="A1185" s="16">
        <v>900406972</v>
      </c>
      <c r="B1185" s="17" t="s">
        <v>2353</v>
      </c>
    </row>
    <row r="1186" spans="1:2" x14ac:dyDescent="0.25">
      <c r="A1186" s="16">
        <v>900407911</v>
      </c>
      <c r="B1186" s="17" t="s">
        <v>2354</v>
      </c>
    </row>
    <row r="1187" spans="1:2" x14ac:dyDescent="0.25">
      <c r="A1187" s="16">
        <v>900408031</v>
      </c>
      <c r="B1187" s="17" t="s">
        <v>2355</v>
      </c>
    </row>
    <row r="1188" spans="1:2" x14ac:dyDescent="0.25">
      <c r="A1188" s="16">
        <v>900411811</v>
      </c>
      <c r="B1188" s="17" t="s">
        <v>2356</v>
      </c>
    </row>
    <row r="1189" spans="1:2" x14ac:dyDescent="0.25">
      <c r="A1189" s="16">
        <v>900413418</v>
      </c>
      <c r="B1189" s="17" t="s">
        <v>2357</v>
      </c>
    </row>
    <row r="1190" spans="1:2" x14ac:dyDescent="0.25">
      <c r="A1190" s="16">
        <v>900414120</v>
      </c>
      <c r="B1190" s="17" t="s">
        <v>2358</v>
      </c>
    </row>
    <row r="1191" spans="1:2" x14ac:dyDescent="0.25">
      <c r="A1191" s="16">
        <v>900419957</v>
      </c>
      <c r="B1191" s="17" t="s">
        <v>2359</v>
      </c>
    </row>
    <row r="1192" spans="1:2" x14ac:dyDescent="0.25">
      <c r="A1192" s="16">
        <v>900422366</v>
      </c>
      <c r="B1192" s="17" t="s">
        <v>2360</v>
      </c>
    </row>
    <row r="1193" spans="1:2" x14ac:dyDescent="0.25">
      <c r="A1193" s="16">
        <v>900425101</v>
      </c>
      <c r="B1193" s="17" t="s">
        <v>2361</v>
      </c>
    </row>
    <row r="1194" spans="1:2" x14ac:dyDescent="0.25">
      <c r="A1194" s="16">
        <v>900427921</v>
      </c>
      <c r="B1194" s="17" t="s">
        <v>2362</v>
      </c>
    </row>
    <row r="1195" spans="1:2" x14ac:dyDescent="0.25">
      <c r="A1195" s="16">
        <v>900439034</v>
      </c>
      <c r="B1195" s="17" t="s">
        <v>2363</v>
      </c>
    </row>
    <row r="1196" spans="1:2" x14ac:dyDescent="0.25">
      <c r="A1196" s="16">
        <v>900448092</v>
      </c>
      <c r="B1196" s="17" t="s">
        <v>2364</v>
      </c>
    </row>
    <row r="1197" spans="1:2" x14ac:dyDescent="0.25">
      <c r="A1197" s="16">
        <v>900453971</v>
      </c>
      <c r="B1197" s="17" t="s">
        <v>2365</v>
      </c>
    </row>
    <row r="1198" spans="1:2" x14ac:dyDescent="0.25">
      <c r="A1198" s="16">
        <v>900457831</v>
      </c>
      <c r="B1198" s="17" t="s">
        <v>2366</v>
      </c>
    </row>
    <row r="1199" spans="1:2" x14ac:dyDescent="0.25">
      <c r="A1199" s="16">
        <v>900458959</v>
      </c>
      <c r="B1199" s="17" t="s">
        <v>2367</v>
      </c>
    </row>
    <row r="1200" spans="1:2" x14ac:dyDescent="0.25">
      <c r="A1200" s="16">
        <v>900463638</v>
      </c>
      <c r="B1200" s="17" t="s">
        <v>2368</v>
      </c>
    </row>
    <row r="1201" spans="1:2" x14ac:dyDescent="0.25">
      <c r="A1201" s="16">
        <v>900468173</v>
      </c>
      <c r="B1201" s="17" t="s">
        <v>2369</v>
      </c>
    </row>
    <row r="1202" spans="1:2" x14ac:dyDescent="0.25">
      <c r="A1202" s="16">
        <v>900469883</v>
      </c>
      <c r="B1202" s="17" t="s">
        <v>2370</v>
      </c>
    </row>
    <row r="1203" spans="1:2" x14ac:dyDescent="0.25">
      <c r="A1203" s="16">
        <v>900473124</v>
      </c>
      <c r="B1203" s="17" t="s">
        <v>2371</v>
      </c>
    </row>
    <row r="1204" spans="1:2" x14ac:dyDescent="0.25">
      <c r="A1204" s="16">
        <v>900475907</v>
      </c>
      <c r="B1204" s="17" t="s">
        <v>2372</v>
      </c>
    </row>
    <row r="1205" spans="1:2" x14ac:dyDescent="0.25">
      <c r="A1205" s="16">
        <v>900479920</v>
      </c>
      <c r="B1205" s="17" t="s">
        <v>2373</v>
      </c>
    </row>
    <row r="1206" spans="1:2" x14ac:dyDescent="0.25">
      <c r="A1206" s="16">
        <v>900480271</v>
      </c>
      <c r="B1206" s="17" t="s">
        <v>2374</v>
      </c>
    </row>
    <row r="1207" spans="1:2" x14ac:dyDescent="0.25">
      <c r="A1207" s="16">
        <v>900482496</v>
      </c>
      <c r="B1207" s="17" t="s">
        <v>2375</v>
      </c>
    </row>
    <row r="1208" spans="1:2" x14ac:dyDescent="0.25">
      <c r="A1208" s="16">
        <v>900483946</v>
      </c>
      <c r="B1208" s="17" t="s">
        <v>2376</v>
      </c>
    </row>
    <row r="1209" spans="1:2" x14ac:dyDescent="0.25">
      <c r="A1209" s="16">
        <v>900485309</v>
      </c>
      <c r="B1209" s="17" t="s">
        <v>2377</v>
      </c>
    </row>
    <row r="1210" spans="1:2" x14ac:dyDescent="0.25">
      <c r="A1210" s="16">
        <v>900486473</v>
      </c>
      <c r="B1210" s="17" t="s">
        <v>2378</v>
      </c>
    </row>
    <row r="1211" spans="1:2" x14ac:dyDescent="0.25">
      <c r="A1211" s="16">
        <v>900503160</v>
      </c>
      <c r="B1211" s="17" t="s">
        <v>2379</v>
      </c>
    </row>
    <row r="1212" spans="1:2" x14ac:dyDescent="0.25">
      <c r="A1212" s="16">
        <v>900503441</v>
      </c>
      <c r="B1212" s="17" t="s">
        <v>2380</v>
      </c>
    </row>
    <row r="1213" spans="1:2" x14ac:dyDescent="0.25">
      <c r="A1213" s="16">
        <v>900503919</v>
      </c>
      <c r="B1213" s="17" t="s">
        <v>2381</v>
      </c>
    </row>
    <row r="1214" spans="1:2" x14ac:dyDescent="0.25">
      <c r="A1214" s="16">
        <v>900503974</v>
      </c>
      <c r="B1214" s="17" t="s">
        <v>2382</v>
      </c>
    </row>
    <row r="1215" spans="1:2" x14ac:dyDescent="0.25">
      <c r="A1215" s="16">
        <v>900504806</v>
      </c>
      <c r="B1215" s="17" t="s">
        <v>2383</v>
      </c>
    </row>
    <row r="1216" spans="1:2" x14ac:dyDescent="0.25">
      <c r="A1216" s="16">
        <v>900509527</v>
      </c>
      <c r="B1216" s="17" t="s">
        <v>2384</v>
      </c>
    </row>
    <row r="1217" spans="1:2" x14ac:dyDescent="0.25">
      <c r="A1217" s="16">
        <v>900517757</v>
      </c>
      <c r="B1217" s="17" t="s">
        <v>2385</v>
      </c>
    </row>
    <row r="1218" spans="1:2" x14ac:dyDescent="0.25">
      <c r="A1218" s="16">
        <v>900527327</v>
      </c>
      <c r="B1218" s="17" t="s">
        <v>2386</v>
      </c>
    </row>
    <row r="1219" spans="1:2" x14ac:dyDescent="0.25">
      <c r="A1219" s="16">
        <v>900527749</v>
      </c>
      <c r="B1219" s="17" t="s">
        <v>2387</v>
      </c>
    </row>
    <row r="1220" spans="1:2" x14ac:dyDescent="0.25">
      <c r="A1220" s="16">
        <v>900543567</v>
      </c>
      <c r="B1220" s="17" t="s">
        <v>2388</v>
      </c>
    </row>
    <row r="1221" spans="1:2" x14ac:dyDescent="0.25">
      <c r="A1221" s="16">
        <v>900545238</v>
      </c>
      <c r="B1221" s="17" t="s">
        <v>2389</v>
      </c>
    </row>
    <row r="1222" spans="1:2" x14ac:dyDescent="0.25">
      <c r="A1222" s="16">
        <v>900546240</v>
      </c>
      <c r="B1222" s="17" t="s">
        <v>2390</v>
      </c>
    </row>
    <row r="1223" spans="1:2" x14ac:dyDescent="0.25">
      <c r="A1223" s="16">
        <v>900550757</v>
      </c>
      <c r="B1223" s="17" t="s">
        <v>2391</v>
      </c>
    </row>
    <row r="1224" spans="1:2" x14ac:dyDescent="0.25">
      <c r="A1224" s="16">
        <v>900566827</v>
      </c>
      <c r="B1224" s="17" t="s">
        <v>2392</v>
      </c>
    </row>
    <row r="1225" spans="1:2" x14ac:dyDescent="0.25">
      <c r="A1225" s="16">
        <v>900567440</v>
      </c>
      <c r="B1225" s="17" t="s">
        <v>2393</v>
      </c>
    </row>
    <row r="1226" spans="1:2" x14ac:dyDescent="0.25">
      <c r="A1226" s="16">
        <v>900567989</v>
      </c>
      <c r="B1226" s="17" t="s">
        <v>2394</v>
      </c>
    </row>
    <row r="1227" spans="1:2" x14ac:dyDescent="0.25">
      <c r="A1227" s="16">
        <v>900568567</v>
      </c>
      <c r="B1227" s="17" t="s">
        <v>2395</v>
      </c>
    </row>
    <row r="1228" spans="1:2" x14ac:dyDescent="0.25">
      <c r="A1228" s="16">
        <v>900573093</v>
      </c>
      <c r="B1228" s="17" t="s">
        <v>2396</v>
      </c>
    </row>
    <row r="1229" spans="1:2" x14ac:dyDescent="0.25">
      <c r="A1229" s="16">
        <v>900575552</v>
      </c>
      <c r="B1229" s="17" t="s">
        <v>2397</v>
      </c>
    </row>
    <row r="1230" spans="1:2" x14ac:dyDescent="0.25">
      <c r="A1230" s="16">
        <v>900576662</v>
      </c>
      <c r="B1230" s="17" t="s">
        <v>2398</v>
      </c>
    </row>
    <row r="1231" spans="1:2" x14ac:dyDescent="0.25">
      <c r="A1231" s="16">
        <v>900586248</v>
      </c>
      <c r="B1231" s="17" t="s">
        <v>2399</v>
      </c>
    </row>
    <row r="1232" spans="1:2" x14ac:dyDescent="0.25">
      <c r="A1232" s="16">
        <v>900588471</v>
      </c>
      <c r="B1232" s="17" t="s">
        <v>2400</v>
      </c>
    </row>
    <row r="1233" spans="1:2" x14ac:dyDescent="0.25">
      <c r="A1233" s="16">
        <v>900593622</v>
      </c>
      <c r="B1233" s="17" t="s">
        <v>2401</v>
      </c>
    </row>
    <row r="1234" spans="1:2" x14ac:dyDescent="0.25">
      <c r="A1234" s="16">
        <v>900597666</v>
      </c>
      <c r="B1234" s="17" t="s">
        <v>2402</v>
      </c>
    </row>
    <row r="1235" spans="1:2" x14ac:dyDescent="0.25">
      <c r="A1235" s="16">
        <v>900610827</v>
      </c>
      <c r="B1235" s="17" t="s">
        <v>2403</v>
      </c>
    </row>
    <row r="1236" spans="1:2" x14ac:dyDescent="0.25">
      <c r="A1236" s="16">
        <v>900612066</v>
      </c>
      <c r="B1236" s="17" t="s">
        <v>2404</v>
      </c>
    </row>
    <row r="1237" spans="1:2" x14ac:dyDescent="0.25">
      <c r="A1237" s="16">
        <v>900621294</v>
      </c>
      <c r="B1237" s="17" t="s">
        <v>2405</v>
      </c>
    </row>
    <row r="1238" spans="1:2" x14ac:dyDescent="0.25">
      <c r="A1238" s="16">
        <v>900621505</v>
      </c>
      <c r="B1238" s="17" t="s">
        <v>2406</v>
      </c>
    </row>
    <row r="1239" spans="1:2" x14ac:dyDescent="0.25">
      <c r="A1239" s="16">
        <v>900628842</v>
      </c>
      <c r="B1239" s="17" t="s">
        <v>2407</v>
      </c>
    </row>
    <row r="1240" spans="1:2" x14ac:dyDescent="0.25">
      <c r="A1240" s="16">
        <v>900629451</v>
      </c>
      <c r="B1240" s="17" t="s">
        <v>2408</v>
      </c>
    </row>
    <row r="1241" spans="1:2" x14ac:dyDescent="0.25">
      <c r="A1241" s="16">
        <v>900631358</v>
      </c>
      <c r="B1241" s="17" t="s">
        <v>2409</v>
      </c>
    </row>
    <row r="1242" spans="1:2" x14ac:dyDescent="0.25">
      <c r="A1242" s="16">
        <v>900631920</v>
      </c>
      <c r="B1242" s="17" t="s">
        <v>2410</v>
      </c>
    </row>
    <row r="1243" spans="1:2" x14ac:dyDescent="0.25">
      <c r="A1243" s="16">
        <v>900631966</v>
      </c>
      <c r="B1243" s="17" t="s">
        <v>2411</v>
      </c>
    </row>
    <row r="1244" spans="1:2" x14ac:dyDescent="0.25">
      <c r="A1244" s="16">
        <v>900632920</v>
      </c>
      <c r="B1244" s="17" t="s">
        <v>2412</v>
      </c>
    </row>
    <row r="1245" spans="1:2" x14ac:dyDescent="0.25">
      <c r="A1245" s="16">
        <v>900632928</v>
      </c>
      <c r="B1245" s="17" t="s">
        <v>2413</v>
      </c>
    </row>
    <row r="1246" spans="1:2" x14ac:dyDescent="0.25">
      <c r="A1246" s="16">
        <v>900633536</v>
      </c>
      <c r="B1246" s="17" t="s">
        <v>2414</v>
      </c>
    </row>
    <row r="1247" spans="1:2" x14ac:dyDescent="0.25">
      <c r="A1247" s="16">
        <v>900637250</v>
      </c>
      <c r="B1247" s="17" t="s">
        <v>2415</v>
      </c>
    </row>
    <row r="1248" spans="1:2" x14ac:dyDescent="0.25">
      <c r="A1248" s="16">
        <v>900638582</v>
      </c>
      <c r="B1248" s="17" t="s">
        <v>2416</v>
      </c>
    </row>
    <row r="1249" spans="1:2" x14ac:dyDescent="0.25">
      <c r="A1249" s="16">
        <v>900640221</v>
      </c>
      <c r="B1249" s="17" t="s">
        <v>2417</v>
      </c>
    </row>
    <row r="1250" spans="1:2" x14ac:dyDescent="0.25">
      <c r="A1250" s="16">
        <v>900642207</v>
      </c>
      <c r="B1250" s="17" t="s">
        <v>2418</v>
      </c>
    </row>
    <row r="1251" spans="1:2" x14ac:dyDescent="0.25">
      <c r="A1251" s="16">
        <v>900642214</v>
      </c>
      <c r="B1251" s="17" t="s">
        <v>2419</v>
      </c>
    </row>
    <row r="1252" spans="1:2" x14ac:dyDescent="0.25">
      <c r="A1252" s="16">
        <v>900645422</v>
      </c>
      <c r="B1252" s="17" t="s">
        <v>2420</v>
      </c>
    </row>
    <row r="1253" spans="1:2" x14ac:dyDescent="0.25">
      <c r="A1253" s="16">
        <v>900647346</v>
      </c>
      <c r="B1253" s="17" t="s">
        <v>2421</v>
      </c>
    </row>
    <row r="1254" spans="1:2" x14ac:dyDescent="0.25">
      <c r="A1254" s="16">
        <v>900647900</v>
      </c>
      <c r="B1254" s="17" t="s">
        <v>2422</v>
      </c>
    </row>
    <row r="1255" spans="1:2" x14ac:dyDescent="0.25">
      <c r="A1255" s="16">
        <v>900655545</v>
      </c>
      <c r="B1255" s="17" t="s">
        <v>2423</v>
      </c>
    </row>
    <row r="1256" spans="1:2" x14ac:dyDescent="0.25">
      <c r="A1256" s="16">
        <v>900656694</v>
      </c>
      <c r="B1256" s="17" t="s">
        <v>2424</v>
      </c>
    </row>
    <row r="1257" spans="1:2" x14ac:dyDescent="0.25">
      <c r="A1257" s="16">
        <v>900656736</v>
      </c>
      <c r="B1257" s="17" t="s">
        <v>2425</v>
      </c>
    </row>
    <row r="1258" spans="1:2" x14ac:dyDescent="0.25">
      <c r="A1258" s="16">
        <v>900658479</v>
      </c>
      <c r="B1258" s="17" t="s">
        <v>2426</v>
      </c>
    </row>
    <row r="1259" spans="1:2" x14ac:dyDescent="0.25">
      <c r="A1259" s="16">
        <v>900660064</v>
      </c>
      <c r="B1259" s="17" t="s">
        <v>2427</v>
      </c>
    </row>
    <row r="1260" spans="1:2" x14ac:dyDescent="0.25">
      <c r="A1260" s="16">
        <v>900660136</v>
      </c>
      <c r="B1260" s="17" t="s">
        <v>2428</v>
      </c>
    </row>
    <row r="1261" spans="1:2" x14ac:dyDescent="0.25">
      <c r="A1261" s="16">
        <v>900661644</v>
      </c>
      <c r="B1261" s="17" t="s">
        <v>2429</v>
      </c>
    </row>
    <row r="1262" spans="1:2" x14ac:dyDescent="0.25">
      <c r="A1262" s="16">
        <v>900666427</v>
      </c>
      <c r="B1262" s="17" t="s">
        <v>2430</v>
      </c>
    </row>
    <row r="1263" spans="1:2" x14ac:dyDescent="0.25">
      <c r="A1263" s="16">
        <v>900675025</v>
      </c>
      <c r="B1263" s="17" t="s">
        <v>2431</v>
      </c>
    </row>
    <row r="1264" spans="1:2" x14ac:dyDescent="0.25">
      <c r="A1264" s="16">
        <v>900675422</v>
      </c>
      <c r="B1264" s="17" t="s">
        <v>2432</v>
      </c>
    </row>
    <row r="1265" spans="1:2" x14ac:dyDescent="0.25">
      <c r="A1265" s="16">
        <v>900675669</v>
      </c>
      <c r="B1265" s="17" t="s">
        <v>2433</v>
      </c>
    </row>
    <row r="1266" spans="1:2" x14ac:dyDescent="0.25">
      <c r="A1266" s="16">
        <v>900689352</v>
      </c>
      <c r="B1266" s="17" t="s">
        <v>2434</v>
      </c>
    </row>
    <row r="1267" spans="1:2" x14ac:dyDescent="0.25">
      <c r="A1267" s="16">
        <v>900696442</v>
      </c>
      <c r="B1267" s="17" t="s">
        <v>2435</v>
      </c>
    </row>
    <row r="1268" spans="1:2" x14ac:dyDescent="0.25">
      <c r="A1268" s="16">
        <v>900696969</v>
      </c>
      <c r="B1268" s="17" t="s">
        <v>2436</v>
      </c>
    </row>
    <row r="1269" spans="1:2" x14ac:dyDescent="0.25">
      <c r="A1269" s="16">
        <v>900699025</v>
      </c>
      <c r="B1269" s="17" t="s">
        <v>2437</v>
      </c>
    </row>
    <row r="1270" spans="1:2" x14ac:dyDescent="0.25">
      <c r="A1270" s="16">
        <v>900699195</v>
      </c>
      <c r="B1270" s="17" t="s">
        <v>2438</v>
      </c>
    </row>
    <row r="1271" spans="1:2" x14ac:dyDescent="0.25">
      <c r="A1271" s="16">
        <v>900707173</v>
      </c>
      <c r="B1271" s="17" t="s">
        <v>2439</v>
      </c>
    </row>
    <row r="1272" spans="1:2" x14ac:dyDescent="0.25">
      <c r="A1272" s="16">
        <v>900720926</v>
      </c>
      <c r="B1272" s="17" t="s">
        <v>2440</v>
      </c>
    </row>
    <row r="1273" spans="1:2" x14ac:dyDescent="0.25">
      <c r="A1273" s="16">
        <v>900729983</v>
      </c>
      <c r="B1273" s="17" t="s">
        <v>2441</v>
      </c>
    </row>
    <row r="1274" spans="1:2" x14ac:dyDescent="0.25">
      <c r="A1274" s="16">
        <v>900737466</v>
      </c>
      <c r="B1274" s="17" t="s">
        <v>2442</v>
      </c>
    </row>
    <row r="1275" spans="1:2" x14ac:dyDescent="0.25">
      <c r="A1275" s="16">
        <v>900740992</v>
      </c>
      <c r="B1275" s="17" t="s">
        <v>2443</v>
      </c>
    </row>
    <row r="1276" spans="1:2" x14ac:dyDescent="0.25">
      <c r="A1276" s="16">
        <v>900744123</v>
      </c>
      <c r="B1276" s="17" t="s">
        <v>2444</v>
      </c>
    </row>
    <row r="1277" spans="1:2" x14ac:dyDescent="0.25">
      <c r="A1277" s="16">
        <v>900748884</v>
      </c>
      <c r="B1277" s="17" t="s">
        <v>2445</v>
      </c>
    </row>
    <row r="1278" spans="1:2" x14ac:dyDescent="0.25">
      <c r="A1278" s="16">
        <v>900758026</v>
      </c>
      <c r="B1278" s="17" t="s">
        <v>2446</v>
      </c>
    </row>
    <row r="1279" spans="1:2" x14ac:dyDescent="0.25">
      <c r="A1279" s="16">
        <v>900761468</v>
      </c>
      <c r="B1279" s="17" t="s">
        <v>2447</v>
      </c>
    </row>
    <row r="1280" spans="1:2" x14ac:dyDescent="0.25">
      <c r="A1280" s="16">
        <v>900762346</v>
      </c>
      <c r="B1280" s="17" t="s">
        <v>2448</v>
      </c>
    </row>
    <row r="1281" spans="1:2" x14ac:dyDescent="0.25">
      <c r="A1281" s="16">
        <v>900764738</v>
      </c>
      <c r="B1281" s="17" t="s">
        <v>2449</v>
      </c>
    </row>
    <row r="1282" spans="1:2" x14ac:dyDescent="0.25">
      <c r="A1282" s="16">
        <v>900771149</v>
      </c>
      <c r="B1282" s="17" t="s">
        <v>2450</v>
      </c>
    </row>
    <row r="1283" spans="1:2" x14ac:dyDescent="0.25">
      <c r="A1283" s="16">
        <v>900774178</v>
      </c>
      <c r="B1283" s="17" t="s">
        <v>2451</v>
      </c>
    </row>
    <row r="1284" spans="1:2" x14ac:dyDescent="0.25">
      <c r="A1284" s="16">
        <v>900775645</v>
      </c>
      <c r="B1284" s="17" t="s">
        <v>2452</v>
      </c>
    </row>
    <row r="1285" spans="1:2" x14ac:dyDescent="0.25">
      <c r="A1285" s="16">
        <v>900782188</v>
      </c>
      <c r="B1285" s="17" t="s">
        <v>2453</v>
      </c>
    </row>
    <row r="1286" spans="1:2" x14ac:dyDescent="0.25">
      <c r="A1286" s="16">
        <v>900782439</v>
      </c>
      <c r="B1286" s="17" t="s">
        <v>2454</v>
      </c>
    </row>
    <row r="1287" spans="1:2" x14ac:dyDescent="0.25">
      <c r="A1287" s="16">
        <v>900789090</v>
      </c>
      <c r="B1287" s="17" t="s">
        <v>2455</v>
      </c>
    </row>
    <row r="1288" spans="1:2" x14ac:dyDescent="0.25">
      <c r="A1288" s="16">
        <v>900802602</v>
      </c>
      <c r="B1288" s="17" t="s">
        <v>2456</v>
      </c>
    </row>
    <row r="1289" spans="1:2" x14ac:dyDescent="0.25">
      <c r="A1289" s="16">
        <v>900812373</v>
      </c>
      <c r="B1289" s="17" t="s">
        <v>2457</v>
      </c>
    </row>
    <row r="1290" spans="1:2" x14ac:dyDescent="0.25">
      <c r="A1290" s="16">
        <v>900837011</v>
      </c>
      <c r="B1290" s="17" t="s">
        <v>2458</v>
      </c>
    </row>
    <row r="1291" spans="1:2" x14ac:dyDescent="0.25">
      <c r="A1291" s="16">
        <v>900841246</v>
      </c>
      <c r="B1291" s="17" t="s">
        <v>2459</v>
      </c>
    </row>
    <row r="1292" spans="1:2" x14ac:dyDescent="0.25">
      <c r="A1292" s="16">
        <v>900850590</v>
      </c>
      <c r="B1292" s="17" t="s">
        <v>2460</v>
      </c>
    </row>
    <row r="1293" spans="1:2" x14ac:dyDescent="0.25">
      <c r="A1293" s="16">
        <v>900855789</v>
      </c>
      <c r="B1293" s="17" t="s">
        <v>2461</v>
      </c>
    </row>
    <row r="1294" spans="1:2" x14ac:dyDescent="0.25">
      <c r="A1294" s="16">
        <v>900869649</v>
      </c>
      <c r="B1294" s="17" t="s">
        <v>2462</v>
      </c>
    </row>
    <row r="1295" spans="1:2" x14ac:dyDescent="0.25">
      <c r="A1295" s="16">
        <v>900880738</v>
      </c>
      <c r="B1295" s="17" t="s">
        <v>2463</v>
      </c>
    </row>
    <row r="1296" spans="1:2" x14ac:dyDescent="0.25">
      <c r="A1296" s="16">
        <v>900884482</v>
      </c>
      <c r="B1296" s="17" t="s">
        <v>2464</v>
      </c>
    </row>
    <row r="1297" spans="1:2" x14ac:dyDescent="0.25">
      <c r="A1297" s="16">
        <v>900886573</v>
      </c>
      <c r="B1297" s="17" t="s">
        <v>2465</v>
      </c>
    </row>
    <row r="1298" spans="1:2" x14ac:dyDescent="0.25">
      <c r="A1298" s="16">
        <v>900886981</v>
      </c>
      <c r="B1298" s="17" t="s">
        <v>2466</v>
      </c>
    </row>
    <row r="1299" spans="1:2" x14ac:dyDescent="0.25">
      <c r="A1299" s="16">
        <v>900896160</v>
      </c>
      <c r="B1299" s="17" t="s">
        <v>2467</v>
      </c>
    </row>
    <row r="1300" spans="1:2" x14ac:dyDescent="0.25">
      <c r="A1300" s="16">
        <v>900897161</v>
      </c>
      <c r="B1300" s="17" t="s">
        <v>2468</v>
      </c>
    </row>
    <row r="1301" spans="1:2" x14ac:dyDescent="0.25">
      <c r="A1301" s="16">
        <v>900899047</v>
      </c>
      <c r="B1301" s="17" t="s">
        <v>2469</v>
      </c>
    </row>
    <row r="1302" spans="1:2" x14ac:dyDescent="0.25">
      <c r="A1302" s="16">
        <v>900903297</v>
      </c>
      <c r="B1302" s="17" t="s">
        <v>2470</v>
      </c>
    </row>
    <row r="1303" spans="1:2" x14ac:dyDescent="0.25">
      <c r="A1303" s="16">
        <v>900910993</v>
      </c>
      <c r="B1303" s="17" t="s">
        <v>2471</v>
      </c>
    </row>
    <row r="1304" spans="1:2" x14ac:dyDescent="0.25">
      <c r="A1304" s="16">
        <v>900916233</v>
      </c>
      <c r="B1304" s="17" t="s">
        <v>2472</v>
      </c>
    </row>
    <row r="1305" spans="1:2" x14ac:dyDescent="0.25">
      <c r="A1305" s="16">
        <v>900916566</v>
      </c>
      <c r="B1305" s="17" t="s">
        <v>2473</v>
      </c>
    </row>
    <row r="1306" spans="1:2" x14ac:dyDescent="0.25">
      <c r="A1306" s="16">
        <v>900922079</v>
      </c>
      <c r="B1306" s="17" t="s">
        <v>2474</v>
      </c>
    </row>
    <row r="1307" spans="1:2" x14ac:dyDescent="0.25">
      <c r="A1307" s="16">
        <v>900926094</v>
      </c>
      <c r="B1307" s="17" t="s">
        <v>2475</v>
      </c>
    </row>
    <row r="1308" spans="1:2" x14ac:dyDescent="0.25">
      <c r="A1308" s="16">
        <v>900927971</v>
      </c>
      <c r="B1308" s="17" t="s">
        <v>2476</v>
      </c>
    </row>
    <row r="1309" spans="1:2" x14ac:dyDescent="0.25">
      <c r="A1309" s="16">
        <v>900937553</v>
      </c>
      <c r="B1309" s="17" t="s">
        <v>2477</v>
      </c>
    </row>
    <row r="1310" spans="1:2" x14ac:dyDescent="0.25">
      <c r="A1310" s="16">
        <v>900937890</v>
      </c>
      <c r="B1310" s="17" t="s">
        <v>2478</v>
      </c>
    </row>
    <row r="1311" spans="1:2" x14ac:dyDescent="0.25">
      <c r="A1311" s="16">
        <v>900942256</v>
      </c>
      <c r="B1311" s="17" t="s">
        <v>2479</v>
      </c>
    </row>
    <row r="1312" spans="1:2" x14ac:dyDescent="0.25">
      <c r="A1312" s="16">
        <v>900943875</v>
      </c>
      <c r="B1312" s="17" t="s">
        <v>2480</v>
      </c>
    </row>
    <row r="1313" spans="1:2" x14ac:dyDescent="0.25">
      <c r="A1313" s="16">
        <v>900949110</v>
      </c>
      <c r="B1313" s="17" t="s">
        <v>2481</v>
      </c>
    </row>
    <row r="1314" spans="1:2" x14ac:dyDescent="0.25">
      <c r="A1314" s="16">
        <v>900954833</v>
      </c>
      <c r="B1314" s="17" t="s">
        <v>2482</v>
      </c>
    </row>
    <row r="1315" spans="1:2" x14ac:dyDescent="0.25">
      <c r="A1315" s="16">
        <v>900962337</v>
      </c>
      <c r="B1315" s="17" t="s">
        <v>2483</v>
      </c>
    </row>
    <row r="1316" spans="1:2" x14ac:dyDescent="0.25">
      <c r="A1316" s="16">
        <v>900968008</v>
      </c>
      <c r="B1316" s="17" t="s">
        <v>2484</v>
      </c>
    </row>
    <row r="1317" spans="1:2" x14ac:dyDescent="0.25">
      <c r="A1317" s="16">
        <v>900968332</v>
      </c>
      <c r="B1317" s="17" t="s">
        <v>2485</v>
      </c>
    </row>
    <row r="1318" spans="1:2" x14ac:dyDescent="0.25">
      <c r="A1318" s="16">
        <v>900980753</v>
      </c>
      <c r="B1318" s="17" t="s">
        <v>2486</v>
      </c>
    </row>
    <row r="1319" spans="1:2" x14ac:dyDescent="0.25">
      <c r="A1319" s="16">
        <v>901000150</v>
      </c>
      <c r="B1319" s="17" t="s">
        <v>2487</v>
      </c>
    </row>
    <row r="1320" spans="1:2" x14ac:dyDescent="0.25">
      <c r="A1320" s="16">
        <v>901011280</v>
      </c>
      <c r="B1320" s="17" t="s">
        <v>2488</v>
      </c>
    </row>
    <row r="1321" spans="1:2" x14ac:dyDescent="0.25">
      <c r="A1321" s="16">
        <v>901012656</v>
      </c>
      <c r="B1321" s="17" t="s">
        <v>2489</v>
      </c>
    </row>
    <row r="1322" spans="1:2" x14ac:dyDescent="0.25">
      <c r="A1322" s="16">
        <v>901017199</v>
      </c>
      <c r="B1322" s="17" t="s">
        <v>2490</v>
      </c>
    </row>
    <row r="1323" spans="1:2" x14ac:dyDescent="0.25">
      <c r="A1323" s="16">
        <v>901018058</v>
      </c>
      <c r="B1323" s="17" t="s">
        <v>2491</v>
      </c>
    </row>
    <row r="1324" spans="1:2" x14ac:dyDescent="0.25">
      <c r="A1324" s="16">
        <v>901029783</v>
      </c>
      <c r="B1324" s="17" t="s">
        <v>2492</v>
      </c>
    </row>
    <row r="1325" spans="1:2" x14ac:dyDescent="0.25">
      <c r="A1325" s="16">
        <v>901035102</v>
      </c>
      <c r="B1325" s="17" t="s">
        <v>2493</v>
      </c>
    </row>
    <row r="1326" spans="1:2" x14ac:dyDescent="0.25">
      <c r="A1326" s="16">
        <v>901063321</v>
      </c>
      <c r="B1326" s="17" t="s">
        <v>2494</v>
      </c>
    </row>
    <row r="1327" spans="1:2" x14ac:dyDescent="0.25">
      <c r="A1327" s="16">
        <v>901086083</v>
      </c>
      <c r="B1327" s="17" t="s">
        <v>2495</v>
      </c>
    </row>
    <row r="1328" spans="1:2" x14ac:dyDescent="0.25">
      <c r="A1328" s="16">
        <v>901089607</v>
      </c>
      <c r="B1328" s="17" t="s">
        <v>2496</v>
      </c>
    </row>
    <row r="1329" spans="1:2" x14ac:dyDescent="0.25">
      <c r="A1329" s="16">
        <v>901092473</v>
      </c>
      <c r="B1329" s="17" t="s">
        <v>2497</v>
      </c>
    </row>
    <row r="1330" spans="1:2" x14ac:dyDescent="0.25">
      <c r="A1330" s="16">
        <v>901130020</v>
      </c>
      <c r="B1330" s="17" t="s">
        <v>2498</v>
      </c>
    </row>
    <row r="1331" spans="1:2" x14ac:dyDescent="0.25">
      <c r="A1331" s="16">
        <v>901138915</v>
      </c>
      <c r="B1331" s="17" t="s">
        <v>2499</v>
      </c>
    </row>
    <row r="1332" spans="1:2" x14ac:dyDescent="0.25">
      <c r="A1332" s="16">
        <v>901170621</v>
      </c>
      <c r="B1332" s="17" t="s">
        <v>2500</v>
      </c>
    </row>
    <row r="1333" spans="1:2" x14ac:dyDescent="0.25">
      <c r="A1333" s="16">
        <v>901187011</v>
      </c>
      <c r="B1333" s="17" t="s">
        <v>2501</v>
      </c>
    </row>
    <row r="1334" spans="1:2" x14ac:dyDescent="0.25">
      <c r="A1334" s="16">
        <v>901196276</v>
      </c>
      <c r="B1334" s="17" t="s">
        <v>2502</v>
      </c>
    </row>
    <row r="1335" spans="1:2" x14ac:dyDescent="0.25">
      <c r="A1335" s="16">
        <v>901197145</v>
      </c>
      <c r="B1335" s="17" t="s">
        <v>2503</v>
      </c>
    </row>
    <row r="1336" spans="1:2" x14ac:dyDescent="0.25">
      <c r="A1336" s="16">
        <v>901206147</v>
      </c>
      <c r="B1336" s="17" t="s">
        <v>2504</v>
      </c>
    </row>
    <row r="1337" spans="1:2" x14ac:dyDescent="0.25">
      <c r="A1337" s="16">
        <v>901211742</v>
      </c>
      <c r="B1337" s="17" t="s">
        <v>2505</v>
      </c>
    </row>
    <row r="1338" spans="1:2" x14ac:dyDescent="0.25">
      <c r="A1338" s="16">
        <v>901223062</v>
      </c>
      <c r="B1338" s="17" t="s">
        <v>2506</v>
      </c>
    </row>
    <row r="1339" spans="1:2" x14ac:dyDescent="0.25">
      <c r="A1339" s="16">
        <v>901287646</v>
      </c>
      <c r="B1339" s="17" t="s">
        <v>2507</v>
      </c>
    </row>
    <row r="1340" spans="1:2" x14ac:dyDescent="0.25">
      <c r="A1340" s="16">
        <v>901290731</v>
      </c>
      <c r="B1340" s="17" t="s">
        <v>2508</v>
      </c>
    </row>
    <row r="1341" spans="1:2" x14ac:dyDescent="0.25">
      <c r="A1341" s="16">
        <v>901295701</v>
      </c>
      <c r="B1341" s="17" t="s">
        <v>2509</v>
      </c>
    </row>
    <row r="1342" spans="1:2" x14ac:dyDescent="0.25">
      <c r="A1342" s="16">
        <v>901298444</v>
      </c>
      <c r="B1342" s="17" t="s">
        <v>2510</v>
      </c>
    </row>
    <row r="1343" spans="1:2" x14ac:dyDescent="0.25">
      <c r="A1343" s="16">
        <v>901303049</v>
      </c>
      <c r="B1343" s="17" t="s">
        <v>2511</v>
      </c>
    </row>
    <row r="1344" spans="1:2" x14ac:dyDescent="0.25">
      <c r="A1344" s="16">
        <v>901307625</v>
      </c>
      <c r="B1344" s="17" t="s">
        <v>2512</v>
      </c>
    </row>
    <row r="1345" spans="1:2" x14ac:dyDescent="0.25">
      <c r="A1345" s="16">
        <v>901307764</v>
      </c>
      <c r="B1345" s="17" t="s">
        <v>2513</v>
      </c>
    </row>
    <row r="1346" spans="1:2" x14ac:dyDescent="0.25">
      <c r="A1346" s="16">
        <v>901312959</v>
      </c>
      <c r="B1346" s="17" t="s">
        <v>2514</v>
      </c>
    </row>
    <row r="1347" spans="1:2" x14ac:dyDescent="0.25">
      <c r="A1347" s="16">
        <v>901313164</v>
      </c>
      <c r="B1347" s="17" t="s">
        <v>2515</v>
      </c>
    </row>
    <row r="1348" spans="1:2" x14ac:dyDescent="0.25">
      <c r="A1348" s="16">
        <v>901319127</v>
      </c>
      <c r="B1348" s="17" t="s">
        <v>2516</v>
      </c>
    </row>
    <row r="1349" spans="1:2" x14ac:dyDescent="0.25">
      <c r="A1349" s="16">
        <v>901322513</v>
      </c>
      <c r="B1349" s="17" t="s">
        <v>2517</v>
      </c>
    </row>
    <row r="1350" spans="1:2" x14ac:dyDescent="0.25">
      <c r="A1350" s="16">
        <v>901322817</v>
      </c>
      <c r="B1350" s="17" t="s">
        <v>2518</v>
      </c>
    </row>
    <row r="1351" spans="1:2" x14ac:dyDescent="0.25">
      <c r="A1351" s="16">
        <v>901330756</v>
      </c>
      <c r="B1351" s="17" t="s">
        <v>2519</v>
      </c>
    </row>
    <row r="1352" spans="1:2" x14ac:dyDescent="0.25">
      <c r="A1352" s="16">
        <v>901331956</v>
      </c>
      <c r="B1352" s="17" t="s">
        <v>2520</v>
      </c>
    </row>
    <row r="1353" spans="1:2" x14ac:dyDescent="0.25">
      <c r="A1353" s="16">
        <v>901332365</v>
      </c>
      <c r="B1353" s="17" t="s">
        <v>2521</v>
      </c>
    </row>
    <row r="1354" spans="1:2" x14ac:dyDescent="0.25">
      <c r="A1354" s="16">
        <v>901332844</v>
      </c>
      <c r="B1354" s="17" t="s">
        <v>2522</v>
      </c>
    </row>
    <row r="1355" spans="1:2" x14ac:dyDescent="0.25">
      <c r="A1355" s="16">
        <v>901333323</v>
      </c>
      <c r="B1355" s="17" t="s">
        <v>2523</v>
      </c>
    </row>
    <row r="1356" spans="1:2" x14ac:dyDescent="0.25">
      <c r="A1356" s="16">
        <v>901333459</v>
      </c>
      <c r="B1356" s="17" t="s">
        <v>2524</v>
      </c>
    </row>
    <row r="1357" spans="1:2" x14ac:dyDescent="0.25">
      <c r="A1357" s="16">
        <v>901333803</v>
      </c>
      <c r="B1357" s="17" t="s">
        <v>2525</v>
      </c>
    </row>
    <row r="1358" spans="1:2" x14ac:dyDescent="0.25">
      <c r="A1358" s="16">
        <v>901334330</v>
      </c>
      <c r="B1358" s="17" t="s">
        <v>2526</v>
      </c>
    </row>
    <row r="1359" spans="1:2" x14ac:dyDescent="0.25">
      <c r="A1359" s="16">
        <v>901334506</v>
      </c>
      <c r="B1359" s="17" t="s">
        <v>2527</v>
      </c>
    </row>
    <row r="1360" spans="1:2" x14ac:dyDescent="0.25">
      <c r="A1360" s="16">
        <v>901337779</v>
      </c>
      <c r="B1360" s="17" t="s">
        <v>2528</v>
      </c>
    </row>
    <row r="1361" spans="1:2" x14ac:dyDescent="0.25">
      <c r="A1361" s="16">
        <v>901337967</v>
      </c>
      <c r="B1361" s="17" t="s">
        <v>2529</v>
      </c>
    </row>
    <row r="1362" spans="1:2" x14ac:dyDescent="0.25">
      <c r="A1362" s="16">
        <v>901340441</v>
      </c>
      <c r="B1362" s="17" t="s">
        <v>2530</v>
      </c>
    </row>
    <row r="1363" spans="1:2" x14ac:dyDescent="0.25">
      <c r="A1363" s="16">
        <v>901341992</v>
      </c>
      <c r="B1363" s="17" t="s">
        <v>2531</v>
      </c>
    </row>
    <row r="1364" spans="1:2" x14ac:dyDescent="0.25">
      <c r="A1364" s="16">
        <v>901343128</v>
      </c>
      <c r="B1364" s="17" t="s">
        <v>2532</v>
      </c>
    </row>
    <row r="1365" spans="1:2" x14ac:dyDescent="0.25">
      <c r="A1365" s="16">
        <v>901343659</v>
      </c>
      <c r="B1365" s="17" t="s">
        <v>2533</v>
      </c>
    </row>
    <row r="1366" spans="1:2" x14ac:dyDescent="0.25">
      <c r="A1366" s="16">
        <v>990659065</v>
      </c>
      <c r="B1366" s="17" t="s">
        <v>2534</v>
      </c>
    </row>
    <row r="1367" spans="1:2" x14ac:dyDescent="0.25">
      <c r="A1367" s="16">
        <v>900404019</v>
      </c>
      <c r="B1367" s="17" t="s">
        <v>2535</v>
      </c>
    </row>
    <row r="1368" spans="1:2" x14ac:dyDescent="0.25">
      <c r="A1368" s="16">
        <v>800161832</v>
      </c>
      <c r="B1368" s="17" t="s">
        <v>2536</v>
      </c>
    </row>
    <row r="1369" spans="1:2" x14ac:dyDescent="0.25">
      <c r="A1369" s="16">
        <v>900548374</v>
      </c>
      <c r="B1369" s="17" t="s">
        <v>2537</v>
      </c>
    </row>
    <row r="1370" spans="1:2" x14ac:dyDescent="0.25">
      <c r="A1370" s="16">
        <v>900119083</v>
      </c>
      <c r="B1370" s="17" t="s">
        <v>2538</v>
      </c>
    </row>
    <row r="1371" spans="1:2" x14ac:dyDescent="0.25">
      <c r="A1371" s="16">
        <v>825002350</v>
      </c>
      <c r="B1371" s="17" t="s">
        <v>2539</v>
      </c>
    </row>
    <row r="1372" spans="1:2" x14ac:dyDescent="0.25">
      <c r="A1372" s="16">
        <v>800203044</v>
      </c>
      <c r="B1372" s="17" t="s">
        <v>2540</v>
      </c>
    </row>
    <row r="1373" spans="1:2" x14ac:dyDescent="0.25">
      <c r="A1373" s="16">
        <v>823003882</v>
      </c>
      <c r="B1373" s="17" t="s">
        <v>2541</v>
      </c>
    </row>
    <row r="1374" spans="1:2" x14ac:dyDescent="0.25">
      <c r="A1374" s="16">
        <v>860018862</v>
      </c>
      <c r="B1374" s="17" t="s">
        <v>2542</v>
      </c>
    </row>
    <row r="1375" spans="1:2" x14ac:dyDescent="0.25">
      <c r="A1375" s="16">
        <v>800158061</v>
      </c>
      <c r="B1375" s="17" t="s">
        <v>2543</v>
      </c>
    </row>
    <row r="1376" spans="1:2" x14ac:dyDescent="0.25">
      <c r="A1376" s="16">
        <v>900890827</v>
      </c>
      <c r="B1376" s="17" t="s">
        <v>2544</v>
      </c>
    </row>
    <row r="1377" spans="1:2" x14ac:dyDescent="0.25">
      <c r="A1377" s="16">
        <v>830044501</v>
      </c>
      <c r="B1377" s="17" t="s">
        <v>2545</v>
      </c>
    </row>
    <row r="1378" spans="1:2" x14ac:dyDescent="0.25">
      <c r="A1378" s="16">
        <v>800239894</v>
      </c>
      <c r="B1378" s="17" t="s">
        <v>2546</v>
      </c>
    </row>
    <row r="1379" spans="1:2" x14ac:dyDescent="0.25">
      <c r="A1379" s="16">
        <v>800044589</v>
      </c>
      <c r="B1379" s="17" t="s">
        <v>2547</v>
      </c>
    </row>
    <row r="1380" spans="1:2" x14ac:dyDescent="0.25">
      <c r="A1380" s="16">
        <v>900131241</v>
      </c>
      <c r="B1380" s="17" t="s">
        <v>2548</v>
      </c>
    </row>
    <row r="1381" spans="1:2" x14ac:dyDescent="0.25">
      <c r="A1381" s="16">
        <v>900915653</v>
      </c>
      <c r="B1381" s="17" t="s">
        <v>2549</v>
      </c>
    </row>
    <row r="1382" spans="1:2" x14ac:dyDescent="0.25">
      <c r="A1382" s="16">
        <v>800156742</v>
      </c>
      <c r="B1382" s="17" t="s">
        <v>2550</v>
      </c>
    </row>
    <row r="1383" spans="1:2" x14ac:dyDescent="0.25">
      <c r="A1383" s="16">
        <v>891409065</v>
      </c>
      <c r="B1383" s="17" t="s">
        <v>2551</v>
      </c>
    </row>
    <row r="1384" spans="1:2" x14ac:dyDescent="0.25">
      <c r="A1384" s="16">
        <v>891190195</v>
      </c>
      <c r="B1384" s="17" t="s">
        <v>2552</v>
      </c>
    </row>
    <row r="1385" spans="1:2" x14ac:dyDescent="0.25">
      <c r="A1385" s="16">
        <v>890805034</v>
      </c>
      <c r="B1385" s="17" t="s">
        <v>2553</v>
      </c>
    </row>
    <row r="1386" spans="1:2" x14ac:dyDescent="0.25">
      <c r="A1386" s="16">
        <v>900399581</v>
      </c>
      <c r="B1386" s="17" t="s">
        <v>2554</v>
      </c>
    </row>
    <row r="1387" spans="1:2" x14ac:dyDescent="0.25">
      <c r="A1387" s="16">
        <v>900486066</v>
      </c>
      <c r="B1387" s="17" t="s">
        <v>2555</v>
      </c>
    </row>
    <row r="1388" spans="1:2" x14ac:dyDescent="0.25">
      <c r="A1388" s="16">
        <v>800220054</v>
      </c>
      <c r="B1388" s="17" t="s">
        <v>2556</v>
      </c>
    </row>
    <row r="1389" spans="1:2" x14ac:dyDescent="0.25">
      <c r="A1389" s="16">
        <v>800242730</v>
      </c>
      <c r="B1389" s="17" t="s">
        <v>2557</v>
      </c>
    </row>
    <row r="1390" spans="1:2" x14ac:dyDescent="0.25">
      <c r="A1390" s="16">
        <v>900217372</v>
      </c>
      <c r="B1390" s="17" t="s">
        <v>2558</v>
      </c>
    </row>
    <row r="1391" spans="1:2" x14ac:dyDescent="0.25">
      <c r="A1391" s="16">
        <v>890706125</v>
      </c>
      <c r="B1391" s="17" t="s">
        <v>2559</v>
      </c>
    </row>
    <row r="1392" spans="1:2" x14ac:dyDescent="0.25">
      <c r="A1392" s="16">
        <v>800153890</v>
      </c>
      <c r="B1392" s="17" t="s">
        <v>2560</v>
      </c>
    </row>
    <row r="1393" spans="1:2" x14ac:dyDescent="0.25">
      <c r="A1393" s="16">
        <v>900386020</v>
      </c>
      <c r="B1393" s="17" t="s">
        <v>2561</v>
      </c>
    </row>
    <row r="1394" spans="1:2" x14ac:dyDescent="0.25">
      <c r="A1394" s="16">
        <v>891500913</v>
      </c>
      <c r="B1394" s="17" t="s">
        <v>2562</v>
      </c>
    </row>
    <row r="1395" spans="1:2" x14ac:dyDescent="0.25">
      <c r="A1395" s="16">
        <v>900284184</v>
      </c>
      <c r="B1395" s="17" t="s">
        <v>2563</v>
      </c>
    </row>
    <row r="1396" spans="1:2" x14ac:dyDescent="0.25">
      <c r="A1396" s="16">
        <v>800200379</v>
      </c>
      <c r="B1396" s="17" t="s">
        <v>2564</v>
      </c>
    </row>
    <row r="1397" spans="1:2" x14ac:dyDescent="0.25">
      <c r="A1397" s="16">
        <v>809003662</v>
      </c>
      <c r="B1397" s="17" t="s">
        <v>2565</v>
      </c>
    </row>
    <row r="1398" spans="1:2" x14ac:dyDescent="0.25">
      <c r="A1398" s="16">
        <v>800228194</v>
      </c>
      <c r="B1398" s="17" t="s">
        <v>2566</v>
      </c>
    </row>
    <row r="1399" spans="1:2" x14ac:dyDescent="0.25">
      <c r="A1399" s="16">
        <v>800137682</v>
      </c>
      <c r="B1399" s="17" t="s">
        <v>2567</v>
      </c>
    </row>
    <row r="1400" spans="1:2" x14ac:dyDescent="0.25">
      <c r="A1400" s="16">
        <v>891190180</v>
      </c>
      <c r="B1400" s="17" t="s">
        <v>2568</v>
      </c>
    </row>
    <row r="1401" spans="1:2" x14ac:dyDescent="0.25">
      <c r="A1401" s="16">
        <v>800137979</v>
      </c>
      <c r="B1401" s="17" t="s">
        <v>2569</v>
      </c>
    </row>
    <row r="1402" spans="1:2" x14ac:dyDescent="0.25">
      <c r="A1402" s="16">
        <v>800055951</v>
      </c>
      <c r="B1402" s="17" t="s">
        <v>2570</v>
      </c>
    </row>
    <row r="1403" spans="1:2" x14ac:dyDescent="0.25">
      <c r="A1403" s="16">
        <v>800205898</v>
      </c>
      <c r="B1403" s="17" t="s">
        <v>2571</v>
      </c>
    </row>
    <row r="1404" spans="1:2" x14ac:dyDescent="0.25">
      <c r="A1404" s="16">
        <v>820002550</v>
      </c>
      <c r="B1404" s="17" t="s">
        <v>2572</v>
      </c>
    </row>
    <row r="1405" spans="1:2" x14ac:dyDescent="0.25">
      <c r="A1405" s="16">
        <v>806009116</v>
      </c>
      <c r="B1405" s="17" t="s">
        <v>2573</v>
      </c>
    </row>
    <row r="1406" spans="1:2" x14ac:dyDescent="0.25">
      <c r="A1406" s="16">
        <v>900192975</v>
      </c>
      <c r="B1406" s="17" t="s">
        <v>2574</v>
      </c>
    </row>
    <row r="1407" spans="1:2" x14ac:dyDescent="0.25">
      <c r="A1407" s="16">
        <v>800188651</v>
      </c>
      <c r="B1407" s="17" t="s">
        <v>2575</v>
      </c>
    </row>
    <row r="1408" spans="1:2" x14ac:dyDescent="0.25">
      <c r="A1408" s="16">
        <v>812003965</v>
      </c>
      <c r="B1408" s="17" t="s">
        <v>2576</v>
      </c>
    </row>
    <row r="1409" spans="1:2" x14ac:dyDescent="0.25">
      <c r="A1409" s="16">
        <v>900257499</v>
      </c>
      <c r="B1409" s="17" t="s">
        <v>2577</v>
      </c>
    </row>
    <row r="1410" spans="1:2" x14ac:dyDescent="0.25">
      <c r="A1410" s="16">
        <v>900149058</v>
      </c>
      <c r="B1410" s="17" t="s">
        <v>2578</v>
      </c>
    </row>
    <row r="1411" spans="1:2" x14ac:dyDescent="0.25">
      <c r="A1411" s="16">
        <v>800226976</v>
      </c>
      <c r="B1411" s="17" t="s">
        <v>2579</v>
      </c>
    </row>
    <row r="1412" spans="1:2" x14ac:dyDescent="0.25">
      <c r="A1412" s="16">
        <v>800164497</v>
      </c>
      <c r="B1412" s="17" t="s">
        <v>2580</v>
      </c>
    </row>
    <row r="1413" spans="1:2" x14ac:dyDescent="0.25">
      <c r="A1413" s="16">
        <v>818002136</v>
      </c>
      <c r="B1413" s="17" t="s">
        <v>2581</v>
      </c>
    </row>
    <row r="1414" spans="1:2" x14ac:dyDescent="0.25">
      <c r="A1414" s="16">
        <v>901245812</v>
      </c>
      <c r="B1414" s="17" t="s">
        <v>2582</v>
      </c>
    </row>
    <row r="1415" spans="1:2" x14ac:dyDescent="0.25">
      <c r="A1415" s="16">
        <v>890314970</v>
      </c>
      <c r="B1415" s="17" t="s">
        <v>2583</v>
      </c>
    </row>
    <row r="1416" spans="1:2" x14ac:dyDescent="0.25">
      <c r="A1416" s="16">
        <v>900403098</v>
      </c>
      <c r="B1416" s="17" t="s">
        <v>2584</v>
      </c>
    </row>
    <row r="1417" spans="1:2" x14ac:dyDescent="0.25">
      <c r="A1417" s="16">
        <v>800240386</v>
      </c>
      <c r="B1417" s="17" t="s">
        <v>2585</v>
      </c>
    </row>
    <row r="1418" spans="1:2" x14ac:dyDescent="0.25">
      <c r="A1418" s="16">
        <v>890115132</v>
      </c>
      <c r="B1418" s="17" t="s">
        <v>2586</v>
      </c>
    </row>
    <row r="1419" spans="1:2" x14ac:dyDescent="0.25">
      <c r="A1419" s="16">
        <v>811008200</v>
      </c>
      <c r="B1419" s="17" t="s">
        <v>2587</v>
      </c>
    </row>
    <row r="1420" spans="1:2" x14ac:dyDescent="0.25">
      <c r="A1420" s="16">
        <v>800136798</v>
      </c>
      <c r="B1420" s="17" t="s">
        <v>2588</v>
      </c>
    </row>
    <row r="1421" spans="1:2" x14ac:dyDescent="0.25">
      <c r="A1421" s="16">
        <v>800241242</v>
      </c>
      <c r="B1421" s="17" t="s">
        <v>2589</v>
      </c>
    </row>
    <row r="1422" spans="1:2" x14ac:dyDescent="0.25">
      <c r="A1422" s="16">
        <v>800197760</v>
      </c>
      <c r="B1422" s="17" t="s">
        <v>2590</v>
      </c>
    </row>
    <row r="1423" spans="1:2" x14ac:dyDescent="0.25">
      <c r="A1423" s="16">
        <v>800137102</v>
      </c>
      <c r="B1423" s="17" t="s">
        <v>2591</v>
      </c>
    </row>
    <row r="1424" spans="1:2" x14ac:dyDescent="0.25">
      <c r="A1424" s="16">
        <v>800222395</v>
      </c>
      <c r="B1424" s="17" t="s">
        <v>2592</v>
      </c>
    </row>
    <row r="1425" spans="1:2" x14ac:dyDescent="0.25">
      <c r="A1425" s="16">
        <v>830125802</v>
      </c>
      <c r="B1425" s="17" t="s">
        <v>2593</v>
      </c>
    </row>
    <row r="1426" spans="1:2" x14ac:dyDescent="0.25">
      <c r="A1426" s="16">
        <v>800188645</v>
      </c>
      <c r="B1426" s="17" t="s">
        <v>2594</v>
      </c>
    </row>
    <row r="1427" spans="1:2" x14ac:dyDescent="0.25">
      <c r="A1427" s="16">
        <v>806006345</v>
      </c>
      <c r="B1427" s="17" t="s">
        <v>2595</v>
      </c>
    </row>
    <row r="1428" spans="1:2" x14ac:dyDescent="0.25">
      <c r="A1428" s="16">
        <v>800186486</v>
      </c>
      <c r="B1428" s="17" t="s">
        <v>2596</v>
      </c>
    </row>
    <row r="1429" spans="1:2" x14ac:dyDescent="0.25">
      <c r="A1429" s="16">
        <v>800247708</v>
      </c>
      <c r="B1429" s="17" t="s">
        <v>2597</v>
      </c>
    </row>
    <row r="1430" spans="1:2" x14ac:dyDescent="0.25">
      <c r="A1430" s="16">
        <v>892099280</v>
      </c>
      <c r="B1430" s="17" t="s">
        <v>2598</v>
      </c>
    </row>
    <row r="1431" spans="1:2" x14ac:dyDescent="0.25">
      <c r="A1431" s="16">
        <v>901219075</v>
      </c>
      <c r="B1431" s="17" t="s">
        <v>2599</v>
      </c>
    </row>
    <row r="1432" spans="1:2" x14ac:dyDescent="0.25">
      <c r="A1432" s="16">
        <v>800143673</v>
      </c>
      <c r="B1432" s="17" t="s">
        <v>2600</v>
      </c>
    </row>
    <row r="1433" spans="1:2" x14ac:dyDescent="0.25">
      <c r="A1433" s="16">
        <v>890102416</v>
      </c>
      <c r="B1433" s="17" t="s">
        <v>2601</v>
      </c>
    </row>
    <row r="1434" spans="1:2" x14ac:dyDescent="0.25">
      <c r="A1434" s="16">
        <v>800232932</v>
      </c>
      <c r="B1434" s="17" t="s">
        <v>2602</v>
      </c>
    </row>
    <row r="1435" spans="1:2" x14ac:dyDescent="0.25">
      <c r="A1435" s="16">
        <v>890208542</v>
      </c>
      <c r="B1435" s="17" t="s">
        <v>2603</v>
      </c>
    </row>
    <row r="1436" spans="1:2" x14ac:dyDescent="0.25">
      <c r="A1436" s="16">
        <v>800249847</v>
      </c>
      <c r="B1436" s="17" t="s">
        <v>2604</v>
      </c>
    </row>
    <row r="1437" spans="1:2" x14ac:dyDescent="0.25">
      <c r="A1437" s="16">
        <v>813009965</v>
      </c>
      <c r="B1437" s="17" t="s">
        <v>2605</v>
      </c>
    </row>
    <row r="1438" spans="1:2" x14ac:dyDescent="0.25">
      <c r="A1438" s="16">
        <v>901290236</v>
      </c>
      <c r="B1438" s="17" t="s">
        <v>2606</v>
      </c>
    </row>
    <row r="1439" spans="1:2" x14ac:dyDescent="0.25">
      <c r="A1439" s="16">
        <v>890321783</v>
      </c>
      <c r="B1439" s="17" t="s">
        <v>2607</v>
      </c>
    </row>
  </sheetData>
  <autoFilter ref="A1:B1439"/>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1 6 " ? > < D a t a M a s h u p   x m l n s = " h t t p : / / s c h e m a s . m i c r o s o f t . c o m / D a t a M a s h u p " > A A A A A I I D A A B Q S w M E F A A C A A g A m 1 p V U a G j U q q j A A A A 9 Q A A A B I A H A B D b 2 5 m a W c v U G F j a 2 F n Z S 5 4 b W w g o h g A K K A U A A A A A A A A A A A A A A A A A A A A A A A A A A A A h Y 9 B D o I w F E S v Q v 6 e F l E j I Z + y Y C v R x M S 4 b U q F R i i G F s v d X H g k r y B G U X c u Z 9 5 b z N y v N 0 y H p v Y u s j O q 1 Q n M S A C e 1 K I t l C 4 T 6 O 3 R j y B l u O X i x E v p j b I 2 8 W C K B C p r z z G l z j n i 5 q T t S h o G w Y w e 8 v V O V L L h 8 J H V f 9 l X 2 l i u h Q S G + 9 c Y F p J o S V a L c R L S q c N c 6 S 8 P R / a k P y V m f W 3 7 T j J p / G y D d I p I 3 x f Y A 1 B L A w Q U A A I A C A C b W l V R D 8 r p q 6 Q A A A D p A A A A E w A c A F t D b 2 5 0 Z W 5 0 X 1 R 5 c G V z X S 5 4 b W w g o h g A K K A U A A A A A A A A A A A A A A A A A A A A A A A A A A A A b Y 5 L D s I w D E S v E n m f u r B A C D V l A d y A C 0 T B / Y j m o 8 Z F 4 W w s O B J X I G 1 3 i K V n 5 n n m 8 3 p X x 2 Q H 8 a A x 9 t 4 p 2 B Q l C H L G 3 3 r X K p i 4 k X s 4 1 t X 1 G S i K H H V R Q c c c D o j R d G R 1 L H w g l 5 3 G j 1 Z z P s c W g z Z 3 3 R J u y 3 K H x j s m x 5 L n H 1 B X Z 2 r 0 N L C 4 p C y v t R k H c V p z c 5 U C p s S 4 y P i X s D 9 5 H c L Q G 8 3 Z x C R t l H Y h c R l e f w F Q S w M E F A A C A A g A m 1 p V U U Q q l Y Z 9 A A A A o Q A A A B M A H A B G b 3 J t d W x h c y 9 T Z W N 0 a W 9 u M S 5 t I K I Y A C i g F A A A A A A A A A A A A A A A A A A A A A A A A A A A A C t O T S 7 J z M 9 T C I b Q h t a 8 X L x c x R m J R a k p C i G J S T m J x m Y K t g o 5 q S W 8 X A p A 4 F + U m Z 6 a B x R x r U h O z d F z L i 0 q S s 0 r C c 8 v y k 7 K z 8 / W 0 K y O 9 k v M T b V V g m p V i q 2 N d s 7 P K w G q i d W B m K C s F J J Z k K + Q n J i b l J m Y k q 8 E N E t J i Z c r M w + 7 t D U A U E s B A i 0 A F A A C A A g A m 1 p V U a G j U q q j A A A A 9 Q A A A B I A A A A A A A A A A A A A A A A A A A A A A E N v b m Z p Z y 9 Q Y W N r Y W d l L n h t b F B L A Q I t A B Q A A g A I A J t a V V E P y u m r p A A A A O k A A A A T A A A A A A A A A A A A A A A A A O 8 A A A B b Q 2 9 u d G V u d F 9 U e X B l c 1 0 u e G 1 s U E s B A i 0 A F A A C A A g A m 1 p V U U Q q l Y Z 9 A A A A o Q A A A B M A A A A A A A A A A A A A A A A A 4 A E A A E Z v c m 1 1 b G F z L 1 N l Y 3 R p b 2 4 x L m 1 Q S w U G A A A A A A M A A w D C A A A A q g I A A A A A E A E A A O + 7 v z w / e G 1 s I H Z l c n N p b 2 4 9 I j E u M C I g Z W 5 j b 2 R p b m c 9 I n V 0 Z i 0 4 I j 8 + P F B l c m 1 p c 3 N p b 2 5 M a X N 0 I H h t b G 5 z O n h z Z D 0 i a H R 0 c D o v L 3 d 3 d y 5 3 M y 5 v c m c v M j A w M S 9 Y T U x T Y 2 h l b W E i I H h t b G 5 z O n h z a T 0 i a H R 0 c D o v L 3 d 3 d y 5 3 M y 5 v c m c v M j A w M S 9 Y T U x T Y 2 h l b W E t a W 5 z d G F u Y 2 U i P j x D Y W 5 F d m F s d W F 0 Z U Z 1 d H V y Z V B h Y 2 t h Z 2 V z P m Z h b H N l P C 9 D Y W 5 F d m F s d W F 0 Z U Z 1 d H V y Z V B h Y 2 t h Z 2 V z P j x G a X J l d 2 F s b E V u Y W J s Z W Q + d H J 1 Z T w v R m l y Z X d h b G x F b m F i b G V k P j w v U G V y b W l z c 2 l v b k x p c 3 Q + y Q c A A A A A A A C n B w A A 7 7 u / P D 9 4 b W w g d m V y c 2 l v b j 0 i M S 4 w I i B l b m N v Z G l u Z z 0 i d X R m L T g i P z 4 8 T G 9 j Y W x Q Y W N r Y W d l T W V 0 Y W R h d G F G a W x l I H h t b G 5 z O n h z Z D 0 i a H R 0 c D o v L 3 d 3 d y 5 3 M y 5 v c m c v M j A w M S 9 Y T U x T Y 2 h l b W E i I H h t b G 5 z O n h z a T 0 i a H R 0 c D o v L 3 d 3 d y 5 3 M y 5 v c m c v M j A w M S 9 Y T U x T Y 2 h l b W E t a W 5 z d G F u Y 2 U i P j x J d G V t c z 4 8 S X R l b T 4 8 S X R l b U x v Y 2 F 0 a W 9 u P j x J d G V t V H l w Z T 5 B b G x G b 3 J t d W x h c z w v S X R l b V R 5 c G U + P E l 0 Z W 1 Q Y X R o I C 8 + P C 9 J d G V t T G 9 j Y X R p b 2 4 + P F N 0 Y W J s Z U V u d H J p Z X M g L z 4 8 L 0 l 0 Z W 0 + P E l 0 Z W 0 + P E l 0 Z W 1 M b 2 N h d G l v b j 4 8 S X R l b V R 5 c G U + R m 9 y b X V s Y T w v S X R l b V R 5 c G U + P E l 0 Z W 1 Q Y X R o P l N l Y 3 R p b 2 4 x L 1 R h Y m x h M z Y 8 L 0 l 0 Z W 1 Q Y X R o P j w v S X R l b U x v Y 2 F 0 a W 9 u P j x T d G F i b G V F b n R y a W V z P j x F b n R y e S B U e X B l P S J J c 1 B y a X Z h d G U i I F Z h b H V l P S J s M C I g L z 4 8 R W 5 0 c n k g V H l w Z T 0 i R m l s b E V u Y W J s Z W Q i I F Z h b H V l P S J s M C I g L z 4 8 R W 5 0 c n k g V H l w Z T 0 i R m l s b E 9 i a m V j d F R 5 c G U i I F Z h b H V l P S J z Q 2 9 u b m V j d G l v b k 9 u b H k i I C 8 + P E V u d H J 5 I F R 5 c G U 9 I k Z p b G x U b 0 R h d G F N b 2 R l b E V u Y W J s Z W Q i I F Z h b H V l P S J s M C I g L z 4 8 R W 5 0 c n k g V H l w Z T 0 i Q n V m Z m V y T m V 4 d F J l Z n J l c 2 g i I F Z h b H V l P S J s M S I g L z 4 8 R W 5 0 c n k g V H l w Z T 0 i U m V z d W x 0 V H l w Z S I g V m F s d W U 9 I n N U Z X h 0 I i A v P j x F b n R y e S B U e X B l P S J O Y W 1 l V X B k Y X R l Z E F m d G V y R m l s b C I g V m F s d W U 9 I m w w I i A v P j x F b n R y e S B U e X B l P S J O Y X Z p Z 2 F 0 a W 9 u U 3 R l c E 5 h b W U i I F Z h b H V l P S J z T m F 2 Z W d h Y 2 n D s 2 4 i I C 8 + P E V u d H J 5 I F R 5 c G U 9 I k Z p b G x l Z E N v b X B s Z X R l U m V z d W x 0 V G 9 X b 3 J r c 2 h l Z X Q i I F Z h b H V l P S J s M S I g L z 4 8 R W 5 0 c n k g V H l w Z T 0 i Q W R k Z W R U b 0 R h d G F N b 2 R l b C I g V m F s d W U 9 I m w w I i A v P j x F b n R y e S B U e X B l P S J G a W x s Q 2 9 1 b n Q i I F Z h b H V l P S J s M S I g L z 4 8 R W 5 0 c n k g V H l w Z T 0 i R m l s b E V y c m 9 y Q 2 9 k Z S I g V m F s d W U 9 I n N V b m t u b 3 d u I i A v P j x F b n R y e S B U e X B l P S J G a W x s R X J y b 3 J D b 3 V u d C I g V m F s d W U 9 I m w w I i A v P j x F b n R y e S B U e X B l P S J G a W x s T G F z d F V w Z G F 0 Z W Q i I F Z h b H V l P S J k M j A y M C 0 x M C 0 y M V Q x N j o y M D o 0 M S 4 z O D c 0 N T Y 3 W i I g L z 4 8 R W 5 0 c n k g V H l w Z T 0 i R m l s b E N v b H V t b l R 5 c G V z I i B W Y W x 1 Z T 0 i c 0 J n P T 0 i I C 8 + P E V u d H J 5 I F R 5 c G U 9 I k Z p b G x D b 2 x 1 b W 5 O Y W 1 l c y I g V m F s d W U 9 I n N b J n F 1 b 3 Q 7 V G F i b G E z N i Z x d W 9 0 O 1 0 i I C 8 + P E V u d H J 5 I F R 5 c G U 9 I k Z p b G x T d G F 0 d X M i I F Z h b H V l P S J z Q 2 9 t c G x l d G U i I C 8 + P E V u d H J 5 I F R 5 c G U 9 I l J l b G F 0 a W 9 u c 2 h p c E l u Z m 9 D b 2 5 0 Y W l u Z X I i I F Z h b H V l P S J z e y Z x d W 9 0 O 2 N v b H V t b k N v d W 5 0 J n F 1 b 3 Q 7 O j E s J n F 1 b 3 Q 7 a 2 V 5 Q 2 9 s d W 1 u T m F t Z X M m c X V v d D s 6 W 1 0 s J n F 1 b 3 Q 7 c X V l c n l S Z W x h d G l v b n N o a X B z J n F 1 b 3 Q 7 O l t d L C Z x d W 9 0 O 2 N v b H V t b k l k Z W 5 0 a X R p Z X M m c X V v d D s 6 W y Z x d W 9 0 O 1 N l Y 3 R p b 2 4 x L 1 R h Y m x h M z Y v Q X V 0 b 1 J l b W 9 2 Z W R D b 2 x 1 b W 5 z M S 5 7 V G F i b G E z N i w w f S Z x d W 9 0 O 1 0 s J n F 1 b 3 Q 7 Q 2 9 s d W 1 u Q 2 9 1 b n Q m c X V v d D s 6 M S w m c X V v d D t L Z X l D b 2 x 1 b W 5 O Y W 1 l c y Z x d W 9 0 O z p b X S w m c X V v d D t D b 2 x 1 b W 5 J Z G V u d G l 0 a W V z J n F 1 b 3 Q 7 O l s m c X V v d D t T Z W N 0 a W 9 u M S 9 U Y W J s Y T M 2 L 0 F 1 d G 9 S Z W 1 v d m V k Q 2 9 s d W 1 u c z E u e 1 R h Y m x h M z Y s M H 0 m c X V v d D t d L C Z x d W 9 0 O 1 J l b G F 0 a W 9 u c 2 h p c E l u Z m 8 m c X V v d D s 6 W 1 1 9 I i A v P j w v U 3 R h Y m x l R W 5 0 c m l l c z 4 8 L 0 l 0 Z W 0 + P E l 0 Z W 0 + P E l 0 Z W 1 M b 2 N h d G l v b j 4 8 S X R l b V R 5 c G U + R m 9 y b X V s Y T w v S X R l b V R 5 c G U + P E l 0 Z W 1 Q Y X R o P l N l Y 3 R p b 2 4 x L 1 R h Y m x h M z Y v T 3 J p Z 2 V u P C 9 J d G V t U G F 0 a D 4 8 L 0 l 0 Z W 1 M b 2 N h d G l v b j 4 8 U 3 R h Y m x l R W 5 0 c m l l c y A v P j w v S X R l b T 4 8 S X R l b T 4 8 S X R l b U x v Y 2 F 0 a W 9 u P j x J d G V t V H l w Z T 5 G b 3 J t d W x h P C 9 J d G V t V H l w Z T 4 8 S X R l b V B h d G g + U 2 V j d G l v b j E v V G F i b G E z N i 9 U a X B v J T I w Y 2 F t Y m l h Z G 8 8 L 0 l 0 Z W 1 Q Y X R o P j w v S X R l b U x v Y 2 F 0 a W 9 u P j x T d G F i b G V F b n R y a W V z I C 8 + P C 9 J d G V t P j w v S X R l b X M + P C 9 M b 2 N h b F B h Y 2 t h Z 2 V N Z X R h Z G F 0 Y U Z p b G U + F g A A A F B L B Q Y A A A A A A A A A A A A A A A A A A A A A A A A m A Q A A A Q A A A N C M n d 8 B F d E R j H o A w E / C l + s B A A A A R s 6 N a J w q z k y 0 g N w Y 4 A x t R g A A A A A C A A A A A A A Q Z g A A A A E A A C A A A A A / X Z L l J k M W m w k i L u T K k W z 6 + L r F k 5 s z I j u F x z a 2 7 L T S D Q A A A A A O g A A A A A I A A C A A A A C 2 P c 5 R B t C 4 b O X p G R 3 W v n g t 0 O s 1 G 5 M Q K D G M P 0 U n a T z l j V A A A A C u F k L H 9 d M R A y D g 0 M F m h 5 W R j 1 d S e i x 8 g k a 0 0 x l 4 y H T 0 e b C l X j m A W w e 0 / Q T O G 9 7 F + O r s x T v + K L 9 k p 7 z 5 V 2 J f l 0 + a 8 w m w N v o 3 c 9 C i 3 Z B Y t y C Z K 0 A A A A D I Y Y + 3 s i c i 1 g x z B n P l D F j n 0 0 D n E u D 9 C f X 2 r c v r 1 h t T T Z v p e G d 0 W o m V X r 2 R y S 9 7 w q W N N K B 0 M 9 d M z D b z 4 E M L D o p F < / D a t a M a s h u p > 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4.xml><?xml version="1.0" encoding="utf-8"?>
<ct:contentTypeSchema xmlns:ct="http://schemas.microsoft.com/office/2006/metadata/contentType" xmlns:ma="http://schemas.microsoft.com/office/2006/metadata/properties/metaAttributes" ct:_="" ma:_="" ma:contentTypeName="Documento" ma:contentTypeID="0x01010009DCDB2EFBBA0F4BBF619EFCE260DDE2" ma:contentTypeVersion="4" ma:contentTypeDescription="Crear nuevo documento." ma:contentTypeScope="" ma:versionID="46780ef55b15e0e0f752e19177011212">
  <xsd:schema xmlns:xsd="http://www.w3.org/2001/XMLSchema" xmlns:xs="http://www.w3.org/2001/XMLSchema" xmlns:p="http://schemas.microsoft.com/office/2006/metadata/properties" xmlns:ns2="4fb10211-09fb-4e80-9f0b-184718d5d98c" xmlns:ns3="a65d333d-5b59-4810-bc94-b80d9325abbc" targetNamespace="http://schemas.microsoft.com/office/2006/metadata/properties" ma:root="true" ma:fieldsID="e1a10b0fddedfc620c5de2d5b7faf3b3" ns2:_="" ns3:_="">
    <xsd:import namespace="4fb10211-09fb-4e80-9f0b-184718d5d98c"/>
    <xsd:import namespace="a65d333d-5b59-4810-bc94-b80d9325abbc"/>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fb10211-09fb-4e80-9f0b-184718d5d98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65d333d-5b59-4810-bc94-b80d9325abbc"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51C46654-DC4C-4DC6-8721-0C687CB4DB6F}">
  <ds:schemaRefs>
    <ds:schemaRef ds:uri="http://schemas.microsoft.com/sharepoint/v3/contenttype/forms"/>
  </ds:schemaRefs>
</ds:datastoreItem>
</file>

<file path=customXml/itemProps2.xml><?xml version="1.0" encoding="utf-8"?>
<ds:datastoreItem xmlns:ds="http://schemas.openxmlformats.org/officeDocument/2006/customXml" ds:itemID="{C23AF758-FE66-4139-95C9-C5B2D76273A0}">
  <ds:schemaRefs>
    <ds:schemaRef ds:uri="http://schemas.microsoft.com/DataMashup"/>
  </ds:schemaRefs>
</ds:datastoreItem>
</file>

<file path=customXml/itemProps3.xml><?xml version="1.0" encoding="utf-8"?>
<ds:datastoreItem xmlns:ds="http://schemas.openxmlformats.org/officeDocument/2006/customXml" ds:itemID="{68BC7B1A-D9B2-44FB-A624-0211F9080949}">
  <ds:schemaRefs>
    <ds:schemaRef ds:uri="http://schemas.microsoft.com/office/infopath/2007/PartnerControls"/>
    <ds:schemaRef ds:uri="http://www.w3.org/XML/1998/namespace"/>
    <ds:schemaRef ds:uri="http://schemas.microsoft.com/office/2006/metadata/properties"/>
    <ds:schemaRef ds:uri="4fb10211-09fb-4e80-9f0b-184718d5d98c"/>
    <ds:schemaRef ds:uri="http://schemas.openxmlformats.org/package/2006/metadata/core-properties"/>
    <ds:schemaRef ds:uri="a65d333d-5b59-4810-bc94-b80d9325abbc"/>
    <ds:schemaRef ds:uri="http://schemas.microsoft.com/office/2006/documentManagement/types"/>
    <ds:schemaRef ds:uri="http://purl.org/dc/elements/1.1/"/>
    <ds:schemaRef ds:uri="http://purl.org/dc/dcmitype/"/>
    <ds:schemaRef ds:uri="http://purl.org/dc/terms/"/>
  </ds:schemaRefs>
</ds:datastoreItem>
</file>

<file path=customXml/itemProps4.xml><?xml version="1.0" encoding="utf-8"?>
<ds:datastoreItem xmlns:ds="http://schemas.openxmlformats.org/officeDocument/2006/customXml" ds:itemID="{5CD265D0-F4C9-4EAC-A8AA-E1E3DC14A70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4fb10211-09fb-4e80-9f0b-184718d5d98c"/>
    <ds:schemaRef ds:uri="a65d333d-5b59-4810-bc94-b80d9325abbc"/>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80</vt:i4>
      </vt:variant>
    </vt:vector>
  </HeadingPairs>
  <TitlesOfParts>
    <vt:vector size="85" baseType="lpstr">
      <vt:lpstr>MI_Oferente_Singular</vt:lpstr>
      <vt:lpstr>Listas</vt:lpstr>
      <vt:lpstr>Listas2</vt:lpstr>
      <vt:lpstr>ListasDpto-Mpio</vt:lpstr>
      <vt:lpstr>EAS</vt:lpstr>
      <vt:lpstr>AMAZONAS</vt:lpstr>
      <vt:lpstr>ANTIOQUIA</vt:lpstr>
      <vt:lpstr>ARAUCA</vt:lpstr>
      <vt:lpstr>MI_Oferente_Singular!Área_de_impresión</vt:lpstr>
      <vt:lpstr>ATLÁNTICO</vt:lpstr>
      <vt:lpstr>BOGOTÁ_D.C.</vt:lpstr>
      <vt:lpstr>BOLÍVAR</vt:lpstr>
      <vt:lpstr>BOYACÁ</vt:lpstr>
      <vt:lpstr>CALDAS</vt:lpstr>
      <vt:lpstr>CAQUETÁ</vt:lpstr>
      <vt:lpstr>CASANARE</vt:lpstr>
      <vt:lpstr>CAUCA</vt:lpstr>
      <vt:lpstr>CESAR</vt:lpstr>
      <vt:lpstr>CHOCÓ</vt:lpstr>
      <vt:lpstr>CÓRDOBA</vt:lpstr>
      <vt:lpstr>CUNDINAMARCA</vt:lpstr>
      <vt:lpstr>DEPARTAMENTO</vt:lpstr>
      <vt:lpstr>DEPeseldt1</vt:lpstr>
      <vt:lpstr>DEPeseldt10</vt:lpstr>
      <vt:lpstr>DEPeseldt11</vt:lpstr>
      <vt:lpstr>DEPeseldt12</vt:lpstr>
      <vt:lpstr>DEPeseldt13</vt:lpstr>
      <vt:lpstr>DEPeseldt14</vt:lpstr>
      <vt:lpstr>DEPeseldt15</vt:lpstr>
      <vt:lpstr>DEPeseldt16</vt:lpstr>
      <vt:lpstr>DEPeseldt2</vt:lpstr>
      <vt:lpstr>DEPeseldt3</vt:lpstr>
      <vt:lpstr>DEPeseldt4</vt:lpstr>
      <vt:lpstr>DEPeseldt5</vt:lpstr>
      <vt:lpstr>DEPeseldt6</vt:lpstr>
      <vt:lpstr>DEPeseldt7</vt:lpstr>
      <vt:lpstr>DEPeseldt8</vt:lpstr>
      <vt:lpstr>DEPeseldt9</vt:lpstr>
      <vt:lpstr>deptosel100</vt:lpstr>
      <vt:lpstr>DptoSel0</vt:lpstr>
      <vt:lpstr>DptoSel0ut2</vt:lpstr>
      <vt:lpstr>MI_Oferente_Singular!DptoSel1</vt:lpstr>
      <vt:lpstr>MI_Oferente_Singular!DptoSel10</vt:lpstr>
      <vt:lpstr>MI_Oferente_Singular!DptoSel11</vt:lpstr>
      <vt:lpstr>MI_Oferente_Singular!DptoSel12</vt:lpstr>
      <vt:lpstr>MI_Oferente_Singular!DptoSel13</vt:lpstr>
      <vt:lpstr>MI_Oferente_Singular!DptoSel14</vt:lpstr>
      <vt:lpstr>MI_Oferente_Singular!DptoSel15</vt:lpstr>
      <vt:lpstr>MI_Oferente_Singular!DptoSel16</vt:lpstr>
      <vt:lpstr>MI_Oferente_Singular!DptoSel17</vt:lpstr>
      <vt:lpstr>MI_Oferente_Singular!DptoSel18</vt:lpstr>
      <vt:lpstr>MI_Oferente_Singular!DptoSel19</vt:lpstr>
      <vt:lpstr>MI_Oferente_Singular!DptoSel2</vt:lpstr>
      <vt:lpstr>MI_Oferente_Singular!DptoSel20</vt:lpstr>
      <vt:lpstr>MI_Oferente_Singular!DptoSel3</vt:lpstr>
      <vt:lpstr>MI_Oferente_Singular!DptoSel4</vt:lpstr>
      <vt:lpstr>MI_Oferente_Singular!DptoSel5</vt:lpstr>
      <vt:lpstr>MI_Oferente_Singular!DptoSel6</vt:lpstr>
      <vt:lpstr>MI_Oferente_Singular!DptoSel7</vt:lpstr>
      <vt:lpstr>MI_Oferente_Singular!DptoSel8</vt:lpstr>
      <vt:lpstr>MI_Oferente_Singular!DptoSel9</vt:lpstr>
      <vt:lpstr>DptoSelut30</vt:lpstr>
      <vt:lpstr>eas</vt:lpstr>
      <vt:lpstr>easnit</vt:lpstr>
      <vt:lpstr>GUAINÍA</vt:lpstr>
      <vt:lpstr>GUAVIARE</vt:lpstr>
      <vt:lpstr>HUILA</vt:lpstr>
      <vt:lpstr>LA_GUAJIRA</vt:lpstr>
      <vt:lpstr>MAGDALENA</vt:lpstr>
      <vt:lpstr>META</vt:lpstr>
      <vt:lpstr>NACIONAL</vt:lpstr>
      <vt:lpstr>NARIÑO</vt:lpstr>
      <vt:lpstr>NORTE_DE_SANTANDER</vt:lpstr>
      <vt:lpstr>PUTUMAYO</vt:lpstr>
      <vt:lpstr>QUINDÍO</vt:lpstr>
      <vt:lpstr>RISARALDA</vt:lpstr>
      <vt:lpstr>SAN_ANDRÉS_Y_PROVIDENCIA</vt:lpstr>
      <vt:lpstr>SANTANDER</vt:lpstr>
      <vt:lpstr>SinoA</vt:lpstr>
      <vt:lpstr>SUCRE</vt:lpstr>
      <vt:lpstr>MI_Oferente_Singular!Títulos_a_imprimir</vt:lpstr>
      <vt:lpstr>TOLIMA</vt:lpstr>
      <vt:lpstr>VALLE_DEL_CAUCA</vt:lpstr>
      <vt:lpstr>VAUPÉS</vt:lpstr>
      <vt:lpstr>VICHADA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Cesar López Villada</dc:creator>
  <cp:lastModifiedBy>HP</cp:lastModifiedBy>
  <cp:lastPrinted>2020-12-29T13:07:29Z</cp:lastPrinted>
  <dcterms:created xsi:type="dcterms:W3CDTF">2020-10-14T21:57:42Z</dcterms:created>
  <dcterms:modified xsi:type="dcterms:W3CDTF">2020-12-29T13:19:23Z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0x01010009DCDB2EFBBA0F4BBF619EFCE260DDE2</vt:lpwstr>
  </property>
</Properties>
</file>