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BA\Desktop\CORDOBA\TUCH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<sst xmlns="http://schemas.openxmlformats.org/spreadsheetml/2006/main" count="3134" uniqueCount="2711">
  <si>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</si>
  <si>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</si>
  <si>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</si>
  <si>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</si>
  <si>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</si>
  <si>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</si>
  <si>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</si>
  <si>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</si>
  <si>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</si>
  <si>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</si>
  <si>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</si>
  <si>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</si>
  <si>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</si>
  <si>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</si>
  <si>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</si>
  <si>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</si>
  <si>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</si>
  <si>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</si>
  <si>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</si>
  <si>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</si>
  <si>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</si>
  <si>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</si>
  <si>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</si>
  <si>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</si>
  <si>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</si>
  <si>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</si>
  <si>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</si>
  <si>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</si>
  <si>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</si>
  <si>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</si>
  <si>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</si>
  <si>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</si>
  <si>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</si>
  <si>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</si>
  <si>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</si>
  <si>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</si>
  <si>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</si>
  <si>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</si>
  <si>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</si>
  <si>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</si>
  <si>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</si>
  <si>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</si>
  <si>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</si>
  <si>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</si>
  <si>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</si>
  <si>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</si>
  <si>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</si>
  <si>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</si>
  <si>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</si>
  <si>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</si>
  <si>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</si>
  <si>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</si>
  <si>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</si>
  <si>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</si>
  <si>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</si>
  <si>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</si>
  <si>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</si>
  <si>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</si>
  <si>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</si>
  <si>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</si>
  <si>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</si>
  <si>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</si>
  <si>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</si>
  <si>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</si>
  <si>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</si>
  <si>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</si>
  <si>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</si>
  <si>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</si>
  <si>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</si>
  <si>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</si>
  <si>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</si>
  <si>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</si>
  <si>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</si>
  <si>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</si>
  <si>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</si>
  <si>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</si>
  <si>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</si>
  <si>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</si>
  <si>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</si>
  <si>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</si>
  <si>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</si>
  <si>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</si>
  <si>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</si>
  <si>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</si>
  <si>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</si>
  <si>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</si>
  <si>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</si>
  <si>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</si>
  <si>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</si>
  <si>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</si>
  <si>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</si>
  <si>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</si>
  <si>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</si>
  <si>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</si>
  <si>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</si>
  <si>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</si>
  <si>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</si>
  <si>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</si>
  <si>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</si>
  <si>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</si>
  <si>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</si>
  <si>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</si>
  <si>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</si>
  <si>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</si>
  <si>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</si>
  <si>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</si>
  <si>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</si>
  <si>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</si>
  <si>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</si>
  <si>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</si>
  <si>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</si>
  <si>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</si>
  <si>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</si>
  <si>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</si>
  <si>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</si>
  <si>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</si>
  <si>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</si>
  <si>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</si>
  <si>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</si>
  <si>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</si>
  <si>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</si>
  <si>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</si>
  <si>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</si>
  <si>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</si>
  <si>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</si>
  <si>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</si>
  <si>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</si>
  <si>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</si>
  <si>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</si>
  <si>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</si>
  <si>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</si>
  <si>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</si>
  <si>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</si>
  <si>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</si>
  <si>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</si>
  <si>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</si>
  <si>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</si>
  <si>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</si>
  <si>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</si>
  <si>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</si>
  <si>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</si>
  <si>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</si>
  <si>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</si>
  <si>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</si>
  <si>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</si>
  <si>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</si>
  <si>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</si>
  <si>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</si>
  <si>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</si>
  <si>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</si>
  <si>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</si>
  <si>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</si>
  <si>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</si>
  <si>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</si>
  <si>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</si>
  <si>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</si>
  <si>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</si>
  <si>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</si>
  <si>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</si>
  <si>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</si>
  <si>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</si>
  <si>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</si>
  <si>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</si>
  <si>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</si>
  <si>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</si>
  <si>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</si>
  <si>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</si>
  <si>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</si>
  <si>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</si>
  <si>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</si>
  <si>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</si>
  <si>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</si>
  <si>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</si>
  <si>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</si>
  <si>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</si>
  <si>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</si>
  <si>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</si>
  <si>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</si>
  <si>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</si>
  <si>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</si>
  <si>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</si>
  <si>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</si>
  <si>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</si>
  <si>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</si>
  <si>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</si>
  <si>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</si>
  <si>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</si>
  <si>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</si>
  <si>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</si>
  <si>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</si>
  <si>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</si>
  <si>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</si>
  <si>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</si>
  <si>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</si>
  <si>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</si>
  <si>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</si>
  <si>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</si>
  <si>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</si>
  <si>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</si>
  <si>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</si>
  <si>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</si>
  <si>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</si>
  <si>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</si>
  <si>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</si>
  <si>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</si>
  <si>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</si>
  <si>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</si>
  <si>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</si>
  <si>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</si>
  <si>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</si>
  <si>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</si>
  <si>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</si>
  <si>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</si>
  <si>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</si>
  <si>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</si>
  <si>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</si>
  <si>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</si>
  <si>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</si>
  <si>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</si>
  <si>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</si>
  <si>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</si>
  <si>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</si>
  <si>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</si>
  <si>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</si>
  <si>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</si>
  <si>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</si>
  <si>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</si>
  <si>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</si>
  <si>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</si>
  <si>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</si>
  <si>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</si>
  <si>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</si>
  <si>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</si>
  <si>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</si>
  <si>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</si>
  <si>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</si>
  <si>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</si>
  <si>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</si>
  <si>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</si>
  <si>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</si>
  <si>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</si>
  <si>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</si>
  <si>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</si>
  <si>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</si>
  <si>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</si>
  <si>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</si>
  <si>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</si>
  <si>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</si>
  <si>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</si>
  <si>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</si>
  <si>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</si>
  <si>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</si>
  <si>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</si>
  <si>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</si>
  <si>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</si>
  <si>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</si>
  <si>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</si>
  <si>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</si>
  <si>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</si>
  <si>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</si>
  <si>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</si>
  <si>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</si>
  <si>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</si>
  <si>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</si>
  <si>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</si>
  <si>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</si>
  <si>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</si>
  <si>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</si>
  <si>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</si>
  <si>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</si>
  <si>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</si>
  <si>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</si>
  <si>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</si>
  <si>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</si>
  <si>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</si>
  <si>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</si>
  <si>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</si>
  <si>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</si>
  <si>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</si>
  <si>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</si>
  <si>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</si>
  <si>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</si>
  <si>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</si>
  <si>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</si>
  <si>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</si>
  <si>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</si>
  <si>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</si>
  <si>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</si>
  <si>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</si>
  <si>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</si>
  <si>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</si>
  <si>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</si>
  <si>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</si>
  <si>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</si>
  <si>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</si>
  <si>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</si>
  <si>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</si>
  <si>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</si>
  <si>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</si>
  <si>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</si>
  <si>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</si>
  <si>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</si>
  <si>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</si>
  <si>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</si>
  <si>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</si>
  <si>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</si>
  <si>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</si>
  <si>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</si>
  <si>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</si>
  <si>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</si>
  <si>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</si>
  <si>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</si>
  <si>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</si>
  <si>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</si>
  <si>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</si>
  <si>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</si>
  <si>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</si>
  <si>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</si>
  <si>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</si>
  <si>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</si>
  <si>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</si>
  <si>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</si>
  <si>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</si>
  <si>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</si>
  <si>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</si>
  <si>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</si>
  <si>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</si>
  <si>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</si>
  <si>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</si>
  <si>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</si>
  <si>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</si>
  <si>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</si>
  <si>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</si>
  <si>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</si>
  <si>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</si>
  <si>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</si>
  <si>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</si>
  <si>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</si>
  <si>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</si>
  <si>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</si>
  <si>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</si>
  <si>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</si>
  <si>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</si>
  <si>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</si>
  <si>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</si>
  <si>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</si>
  <si>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</si>
  <si>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</si>
  <si>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</si>
  <si>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</si>
  <si>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</si>
  <si>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</si>
  <si>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</si>
  <si>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</si>
  <si>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</si>
  <si>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</si>
  <si>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</si>
  <si>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</si>
  <si>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</si>
  <si>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</si>
  <si>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</si>
  <si>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</si>
  <si>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</si>
  <si>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</si>
  <si>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</si>
  <si>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</si>
  <si>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</si>
  <si>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</si>
  <si>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</si>
  <si>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</si>
  <si>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</si>
  <si>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</si>
  <si>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</si>
  <si>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</si>
  <si>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</si>
  <si>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</si>
  <si>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</si>
  <si>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</si>
  <si>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</si>
  <si>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</si>
  <si>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</si>
  <si>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</si>
  <si>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</si>
  <si>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</si>
  <si>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</si>
  <si>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</si>
  <si>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</si>
  <si>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</si>
  <si>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</si>
  <si>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</si>
  <si>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</si>
  <si>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</si>
  <si>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</si>
  <si>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</si>
  <si>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</si>
  <si>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</si>
  <si>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</si>
  <si>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</si>
  <si>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</si>
  <si>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</si>
  <si>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</si>
  <si>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</si>
  <si>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</si>
  <si>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</si>
  <si>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</si>
  <si>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</si>
  <si>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</si>
  <si>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</si>
  <si>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</si>
  <si>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</si>
  <si>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</si>
  <si>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</si>
  <si>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</si>
  <si>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</si>
  <si>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</si>
  <si>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</si>
  <si>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</si>
  <si>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</si>
  <si>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</si>
  <si>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</si>
  <si>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</si>
  <si>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</si>
  <si>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</si>
  <si>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</si>
  <si>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</si>
  <si>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</si>
  <si>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</si>
  <si>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</si>
  <si>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</si>
  <si>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</si>
  <si>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</si>
  <si>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</si>
  <si>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</si>
  <si>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</si>
  <si>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</si>
  <si>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</si>
  <si>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</si>
  <si>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</si>
  <si>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</si>
  <si>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</si>
  <si>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</si>
  <si>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</si>
  <si>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</si>
  <si>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</si>
  <si>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</si>
  <si>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</si>
  <si>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</si>
  <si>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</si>
  <si>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</si>
  <si>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</si>
  <si>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</si>
  <si>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</si>
  <si>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</si>
  <si>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</si>
  <si>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</si>
  <si>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</si>
  <si>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</si>
  <si>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</si>
  <si>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</si>
  <si>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</si>
  <si>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</si>
  <si>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</si>
  <si>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</si>
  <si>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</si>
  <si>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</si>
  <si>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</si>
  <si>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</si>
  <si>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</si>
  <si>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</si>
  <si>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</si>
  <si>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</si>
  <si>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</si>
  <si>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</si>
  <si>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</si>
  <si>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</si>
  <si>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</si>
  <si>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</si>
  <si>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</si>
  <si>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</si>
  <si>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</si>
  <si>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</si>
  <si>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</si>
  <si>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</si>
  <si>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</si>
  <si>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</si>
  <si>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</si>
  <si>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</si>
  <si>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</si>
  <si>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</si>
  <si>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</si>
  <si>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</si>
  <si>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</si>
  <si>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</si>
  <si>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</si>
  <si>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</si>
  <si>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</si>
  <si>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</si>
  <si>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</si>
  <si>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</si>
  <si>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</si>
  <si>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</si>
  <si>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</si>
  <si>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</si>
  <si>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</si>
  <si>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</si>
  <si>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</si>
  <si>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</si>
  <si>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</si>
  <si>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</si>
  <si>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</si>
  <si>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</si>
  <si>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</si>
  <si>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</si>
  <si>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</si>
  <si>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</si>
  <si>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</si>
  <si>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</si>
  <si>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</si>
  <si>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</si>
  <si>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</si>
  <si>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</si>
  <si>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</si>
  <si>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</si>
  <si>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</si>
  <si>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</si>
  <si>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</si>
  <si>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</si>
  <si>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</si>
  <si>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</si>
  <si>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</si>
  <si>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</si>
  <si>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</si>
  <si>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</si>
  <si>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</si>
  <si>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</si>
  <si>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</si>
  <si>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</si>
  <si>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</si>
  <si>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</si>
  <si>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</si>
  <si>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</si>
  <si>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</si>
  <si>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</si>
  <si>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</si>
  <si>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</si>
  <si>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</si>
  <si>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</si>
  <si>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</si>
  <si>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</si>
  <si>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</si>
  <si>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</si>
  <si>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</si>
  <si>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</si>
  <si>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</si>
  <si>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</si>
  <si>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</si>
  <si>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</si>
  <si>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</si>
  <si>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</si>
  <si>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</si>
  <si>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</si>
  <si>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</si>
  <si>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</si>
  <si>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</si>
  <si>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</si>
  <si>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</si>
  <si>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</si>
  <si>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</si>
  <si>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</si>
  <si>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</si>
  <si>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</si>
  <si>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</si>
  <si>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</si>
  <si>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</si>
  <si>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</si>
  <si>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</si>
  <si>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</si>
  <si>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</si>
  <si>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</si>
  <si>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</si>
  <si>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</si>
  <si>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</si>
  <si>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</si>
  <si>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</si>
  <si>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</si>
  <si>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</si>
  <si>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</si>
  <si>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</si>
  <si>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</si>
  <si>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</si>
  <si>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</si>
  <si>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</si>
  <si>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</si>
  <si>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</si>
  <si>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</si>
  <si>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</si>
  <si>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</si>
  <si>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</si>
  <si>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</si>
  <si>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</si>
  <si>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</si>
  <si>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</si>
  <si>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</si>
  <si>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</si>
  <si>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</si>
  <si>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</si>
  <si>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</si>
  <si>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</si>
  <si>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</si>
  <si>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</si>
  <si>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</si>
  <si>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</si>
  <si>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</si>
  <si>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</si>
  <si>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</si>
  <si>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</si>
  <si>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</si>
  <si>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</si>
  <si>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</si>
  <si>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</si>
  <si>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</si>
  <si>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</si>
  <si>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</si>
  <si>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</si>
  <si>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</si>
  <si>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</si>
  <si>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</si>
  <si>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</si>
  <si>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</si>
  <si>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</si>
  <si>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</si>
  <si>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</si>
  <si>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</si>
  <si>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</si>
  <si>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</si>
  <si>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</si>
  <si>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</si>
  <si>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</si>
  <si>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</si>
  <si>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</si>
  <si>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</si>
  <si>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</si>
  <si>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</si>
  <si>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</si>
  <si>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</si>
  <si>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</si>
  <si>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</si>
  <si>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</si>
  <si>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</si>
  <si>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</si>
  <si>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</si>
  <si>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</si>
  <si>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</si>
  <si>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</si>
  <si>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</si>
  <si>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</si>
  <si>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</si>
  <si>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</si>
  <si>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</si>
  <si>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</si>
  <si>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</si>
  <si>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</si>
  <si>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</si>
  <si>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</si>
  <si>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</si>
  <si>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</si>
  <si>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</si>
  <si>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</si>
  <si>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</si>
  <si>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</si>
  <si>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</si>
  <si>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</si>
  <si>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</si>
  <si>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</si>
  <si>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</si>
  <si>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</si>
  <si>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</si>
  <si>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</si>
  <si>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</si>
  <si>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</si>
  <si>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</si>
  <si>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</si>
  <si>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</si>
  <si>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</si>
  <si>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</si>
  <si>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</si>
  <si>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</si>
  <si>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</si>
  <si>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</si>
  <si>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</si>
  <si>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</si>
  <si>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</si>
  <si>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</si>
  <si>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</si>
  <si>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</si>
  <si>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</si>
  <si>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</si>
  <si>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</si>
  <si>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</si>
  <si>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</si>
  <si>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</si>
  <si>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</si>
  <si>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</si>
  <si>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</si>
  <si>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</si>
  <si>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</si>
  <si>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</si>
  <si>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</si>
  <si>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</si>
  <si>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</si>
  <si>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</si>
  <si>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</si>
  <si>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</si>
  <si>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</si>
  <si>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</si>
  <si>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</si>
  <si>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</si>
  <si>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</si>
  <si>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</si>
  <si>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</si>
  <si>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</si>
  <si>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</si>
  <si>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</si>
  <si>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</si>
  <si>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</si>
  <si>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</si>
  <si>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</si>
  <si>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</si>
  <si>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</si>
  <si>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</si>
  <si>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</si>
  <si>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</si>
  <si>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</si>
  <si>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</si>
  <si>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</si>
  <si>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</si>
  <si>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</si>
  <si>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</si>
  <si>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</si>
  <si>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</si>
  <si>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</si>
  <si>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</si>
  <si>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</si>
  <si>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</si>
  <si>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</si>
  <si>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</si>
  <si>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</si>
  <si>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</si>
  <si>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</si>
  <si>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</si>
  <si>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</si>
  <si>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</si>
  <si>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</si>
  <si>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</si>
  <si>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</si>
  <si>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</si>
  <si>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</si>
  <si>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</si>
  <si>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</si>
  <si>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</si>
  <si>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</si>
  <si>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</si>
  <si>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</si>
  <si>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</si>
  <si>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</si>
  <si>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</si>
  <si>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</si>
  <si>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</si>
  <si>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</si>
  <si>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</si>
  <si>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</si>
  <si>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</si>
  <si>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</si>
  <si>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</si>
  <si>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</si>
  <si>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</si>
  <si>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</si>
  <si>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</si>
  <si>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</si>
  <si>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</si>
  <si>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</si>
  <si>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</si>
  <si>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</si>
  <si>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</si>
  <si>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</si>
  <si>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</si>
  <si>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</si>
  <si>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</si>
  <si>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</si>
  <si>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</si>
  <si>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</si>
  <si>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</si>
  <si>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</si>
  <si>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</si>
  <si>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</si>
  <si>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</si>
  <si>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</si>
  <si>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</si>
  <si>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</si>
  <si>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</si>
  <si>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</si>
  <si>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</si>
  <si>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</si>
  <si>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</si>
  <si>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</si>
  <si>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</si>
  <si>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</si>
  <si>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</si>
  <si>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</si>
  <si>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</si>
  <si>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</si>
  <si>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</si>
  <si>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</si>
  <si>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</si>
  <si>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</si>
  <si>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</si>
  <si>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</si>
  <si>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</si>
  <si>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</si>
  <si>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</si>
  <si>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</si>
  <si>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</si>
  <si>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</si>
  <si>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</si>
  <si>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</si>
  <si>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</si>
  <si>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</si>
  <si>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</si>
  <si>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</si>
  <si>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</si>
  <si>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</si>
  <si>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</si>
  <si>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</si>
  <si>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</si>
  <si>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</si>
  <si>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</si>
  <si>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</si>
  <si>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</si>
  <si>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</si>
  <si>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</si>
  <si>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</si>
  <si>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</si>
  <si>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</si>
  <si>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</si>
  <si>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</si>
  <si>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</si>
  <si>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</si>
  <si>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</si>
  <si>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</si>
  <si>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</si>
  <si>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</si>
  <si>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</si>
  <si>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</si>
  <si>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</si>
  <si>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</si>
  <si>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</si>
  <si>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</si>
  <si>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</si>
  <si>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</si>
  <si>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</si>
  <si>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</si>
  <si>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</si>
  <si>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</si>
  <si>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</si>
  <si>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</si>
  <si>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</si>
  <si>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</si>
  <si>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</si>
  <si>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</si>
  <si>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</si>
  <si>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</si>
  <si>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</si>
  <si>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</si>
  <si>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</si>
  <si>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</si>
  <si>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</si>
  <si>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</si>
  <si>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</si>
  <si>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</si>
  <si>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</si>
  <si>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</si>
  <si>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</si>
  <si>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</si>
  <si>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</si>
  <si>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</si>
  <si>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</si>
  <si>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</si>
  <si>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</si>
  <si>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</si>
  <si>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</si>
  <si>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</si>
  <si>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</si>
  <si>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</si>
  <si>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</si>
  <si>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</si>
  <si>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</si>
  <si>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</si>
  <si>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</si>
  <si>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</si>
  <si>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</si>
  <si>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</si>
  <si>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</si>
  <si>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</si>
  <si>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</si>
  <si>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</si>
  <si>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</si>
  <si>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</si>
  <si>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</si>
  <si>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</si>
  <si>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</si>
  <si>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</si>
  <si>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</si>
  <si>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</si>
  <si>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</si>
  <si>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</si>
  <si>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</si>
  <si>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</si>
  <si>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</si>
  <si>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</si>
  <si>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</si>
  <si>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</si>
  <si>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</si>
  <si>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</si>
  <si>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</si>
  <si>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</si>
  <si>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</si>
  <si>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</si>
  <si>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</si>
  <si>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</si>
  <si>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</si>
  <si>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</si>
  <si>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</si>
  <si>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</si>
  <si>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</si>
  <si>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</si>
  <si>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</si>
  <si>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</si>
  <si>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</si>
  <si>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</si>
  <si>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</si>
  <si>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</si>
  <si>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</si>
  <si>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</si>
  <si>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</si>
  <si>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</si>
  <si>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</si>
  <si>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</si>
  <si>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</si>
  <si>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</si>
  <si>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</si>
  <si>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</si>
  <si>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</si>
  <si>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</si>
  <si>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</si>
  <si>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</si>
  <si>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</si>
  <si>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</si>
  <si>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</si>
  <si>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</si>
  <si>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</si>
  <si>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</si>
  <si>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</si>
  <si>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</si>
  <si>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</si>
  <si>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</si>
  <si>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</si>
  <si>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</si>
  <si>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</si>
  <si>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</si>
  <si>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</si>
  <si>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</si>
  <si>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</si>
  <si>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</si>
  <si>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</si>
  <si>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</si>
  <si>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</si>
  <si>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</si>
  <si>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</si>
  <si>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</si>
  <si>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</si>
  <si>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</si>
  <si>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</si>
  <si>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</si>
  <si>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</si>
  <si>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</si>
  <si>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</si>
  <si>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</si>
  <si>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</si>
  <si>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</si>
  <si>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</si>
  <si>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</si>
  <si>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</si>
  <si>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</si>
  <si>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</si>
  <si>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</si>
  <si>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</si>
  <si>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</si>
  <si>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</si>
  <si>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</si>
  <si>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</si>
  <si>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</si>
  <si>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</si>
  <si>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</si>
  <si>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</si>
  <si>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</si>
  <si>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</si>
  <si>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</si>
  <si>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</si>
  <si>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</si>
  <si>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</si>
  <si>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</si>
  <si>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</si>
  <si>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</si>
  <si>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</si>
  <si>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</si>
  <si>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</si>
  <si>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</si>
  <si>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</si>
  <si>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</si>
  <si>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</si>
  <si>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</si>
  <si>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</si>
  <si>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</si>
  <si>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</si>
  <si>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</si>
  <si>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</si>
  <si>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</si>
  <si>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</si>
  <si>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</si>
  <si>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</si>
  <si>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</si>
  <si>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</si>
  <si>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</si>
  <si>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</si>
  <si>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</si>
  <si>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</si>
  <si>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</si>
  <si>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</si>
  <si>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</si>
  <si>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</si>
  <si>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</si>
  <si>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</si>
  <si>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</si>
  <si>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</si>
  <si>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</si>
  <si>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</si>
  <si>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</si>
  <si>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</si>
  <si>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</si>
  <si>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</si>
  <si>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</si>
  <si>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</si>
  <si>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</si>
  <si>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</si>
  <si>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</si>
  <si>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</si>
  <si>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</si>
  <si>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</si>
  <si>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</si>
  <si>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</si>
  <si>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</si>
  <si>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</si>
  <si>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</si>
  <si>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</si>
  <si>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</si>
  <si>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</si>
  <si>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</si>
  <si>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</si>
  <si>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</si>
  <si>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</si>
  <si>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</si>
  <si>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</si>
  <si>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</si>
  <si>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</si>
  <si>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</si>
  <si>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</si>
  <si>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</si>
  <si>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</si>
  <si>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</si>
  <si>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</si>
  <si>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</si>
  <si>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</si>
  <si>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</si>
  <si>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</si>
  <si>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</si>
  <si>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</si>
  <si>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</si>
  <si>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</si>
  <si>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</si>
  <si>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</si>
  <si>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</si>
  <si>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</si>
  <si>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</si>
  <si>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</si>
  <si>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</si>
  <si>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</si>
  <si>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</si>
  <si>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</si>
  <si>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</si>
  <si>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</si>
  <si>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</si>
  <si>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</si>
  <si>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</si>
  <si>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</si>
  <si>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</si>
  <si>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</si>
  <si>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</si>
  <si>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</si>
  <si>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</si>
  <si>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</si>
  <si>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</si>
  <si>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</si>
  <si>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</si>
  <si>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</si>
  <si>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</si>
  <si>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</si>
  <si>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</si>
  <si>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</si>
  <si>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</si>
  <si>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</si>
  <si>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</si>
  <si>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</si>
  <si>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</si>
  <si>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</si>
  <si>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</si>
  <si>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</si>
  <si>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</si>
  <si>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</si>
  <si>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</si>
  <si>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</si>
  <si>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</si>
  <si>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</si>
  <si>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</si>
  <si>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</si>
  <si>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</si>
  <si>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</si>
  <si>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</si>
  <si>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</si>
  <si>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</si>
  <si>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</si>
  <si>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</si>
  <si>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</si>
  <si>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</si>
  <si>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</si>
  <si>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</si>
  <si>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</si>
  <si>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</si>
  <si>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</si>
  <si>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</si>
  <si>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</si>
  <si>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</si>
  <si>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</si>
  <si>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</si>
  <si>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</si>
  <si>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</si>
  <si>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</si>
  <si>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</si>
  <si>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</si>
  <si>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</si>
  <si>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</si>
  <si>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</si>
  <si>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</si>
  <si>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</si>
  <si>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</si>
  <si>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</si>
  <si>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</si>
  <si>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</si>
  <si>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</si>
  <si>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</si>
  <si>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</si>
  <si>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</si>
  <si>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</si>
  <si>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</si>
  <si>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</si>
  <si>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</si>
  <si>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</si>
  <si>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</si>
  <si>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</si>
  <si>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</si>
  <si>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</si>
  <si>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</si>
  <si>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</si>
  <si>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</si>
  <si>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</si>
  <si>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</si>
  <si>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</si>
  <si>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</si>
  <si>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</si>
  <si>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</si>
  <si>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</si>
  <si>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</si>
  <si>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</si>
  <si>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</si>
  <si>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</si>
  <si>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</si>
  <si>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</si>
  <si>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</si>
  <si>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</si>
  <si>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</si>
  <si>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</si>
  <si>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</si>
  <si>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</si>
  <si>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</si>
  <si>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</si>
  <si>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</si>
  <si>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</si>
  <si>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</si>
  <si>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</si>
  <si>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</si>
  <si>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</si>
  <si>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</si>
  <si>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</si>
  <si>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</si>
  <si>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</si>
  <si>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</si>
  <si>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</si>
  <si>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</si>
  <si>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</si>
  <si>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</si>
  <si>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</si>
  <si>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</si>
  <si>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</si>
  <si>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</si>
  <si>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</si>
  <si>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</si>
  <si>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</si>
  <si>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</si>
  <si>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</si>
  <si>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</si>
  <si>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</si>
  <si>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</si>
  <si>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</si>
  <si>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</si>
  <si>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</si>
  <si>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</si>
  <si>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</si>
  <si>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</si>
  <si>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</si>
  <si>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</si>
  <si>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</si>
  <si>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</si>
  <si>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</si>
  <si>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</si>
  <si>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</si>
  <si>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</si>
  <si>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</si>
  <si>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</si>
  <si>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</si>
  <si>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</si>
  <si>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</si>
  <si>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</si>
  <si>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</si>
  <si>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</si>
  <si>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</si>
  <si>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</si>
  <si>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</si>
  <si>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</si>
  <si>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</si>
  <si>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</si>
  <si>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</si>
  <si>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</si>
  <si>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</si>
  <si>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</si>
  <si>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</si>
  <si>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</si>
  <si>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</si>
  <si>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</si>
  <si>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</si>
  <si>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</si>
  <si>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</si>
  <si>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</si>
  <si>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</si>
  <si>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</si>
  <si>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</si>
  <si>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</si>
  <si>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</si>
  <si>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</si>
  <si>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</si>
  <si>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</si>
  <si>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</si>
  <si>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</si>
  <si>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</si>
  <si>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</si>
  <si>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</si>
  <si>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</si>
  <si>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</si>
  <si>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</si>
  <si>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</si>
  <si>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</si>
  <si>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</si>
  <si>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</si>
  <si>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</si>
  <si>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</si>
  <si>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</si>
  <si>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</si>
  <si>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</si>
  <si>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</si>
  <si>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</si>
  <si>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</si>
  <si>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</si>
  <si>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</si>
  <si>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</si>
  <si>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</si>
  <si>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</si>
  <si>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</si>
  <si>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</si>
  <si>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</si>
  <si>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</si>
  <si>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</si>
  <si>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</si>
  <si>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</si>
  <si>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</si>
  <si>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</si>
  <si>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</si>
  <si>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</si>
  <si>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</si>
  <si>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</si>
  <si>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</si>
  <si>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</si>
  <si>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</si>
  <si>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</si>
  <si>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</si>
  <si>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</si>
  <si>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</si>
  <si>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</si>
  <si>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</si>
  <si>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</si>
  <si>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</si>
  <si>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</si>
  <si>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</si>
  <si>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</si>
  <si>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</si>
  <si>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</si>
  <si>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</si>
  <si>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</si>
  <si>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</si>
  <si>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</si>
  <si>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</si>
  <si>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</si>
  <si>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</si>
  <si>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</si>
  <si>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</si>
  <si>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</si>
  <si>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</si>
  <si>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</si>
  <si>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</si>
  <si>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</si>
  <si>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</si>
  <si>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</si>
  <si>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</si>
  <si>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</si>
  <si>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</si>
  <si>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</si>
  <si>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</si>
  <si>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</si>
  <si>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</si>
  <si>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</si>
  <si>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</si>
  <si>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</si>
  <si>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</si>
  <si>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</si>
  <si>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</si>
  <si>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</si>
  <si>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</si>
  <si>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</si>
  <si>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</si>
  <si>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</si>
  <si>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</si>
  <si>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</si>
  <si>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</si>
  <si>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</si>
  <si>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</si>
  <si>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</si>
  <si>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</si>
  <si>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</si>
  <si>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</si>
  <si>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</si>
  <si>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</si>
  <si>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</si>
  <si>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</si>
  <si>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</si>
  <si>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</si>
  <si>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</si>
  <si>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</si>
  <si>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</si>
  <si>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</si>
  <si>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</si>
  <si>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</si>
  <si>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</si>
  <si>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</si>
  <si>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</si>
  <si>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</si>
  <si>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</si>
  <si>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</si>
  <si>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</si>
  <si>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</si>
  <si>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</si>
  <si>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</si>
  <si>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</si>
  <si>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</si>
  <si>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</si>
  <si>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</si>
  <si>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</si>
  <si>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</si>
  <si>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</si>
  <si>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</si>
  <si>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</si>
  <si>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</si>
  <si>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</si>
  <si>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</si>
  <si>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</si>
  <si>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</si>
  <si>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</si>
  <si>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</si>
  <si>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</si>
  <si>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</si>
  <si>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</si>
  <si>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</si>
  <si>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</si>
  <si>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</si>
  <si>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</si>
  <si>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</si>
  <si>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</si>
  <si>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</si>
  <si>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</si>
  <si>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</si>
  <si>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</si>
  <si>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</si>
  <si>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</si>
  <si>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</si>
  <si>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</si>
  <si>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</si>
  <si>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</si>
  <si>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</si>
  <si>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</si>
  <si>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</si>
  <si>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</si>
  <si>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</si>
  <si>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</si>
  <si>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</si>
  <si>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</si>
  <si>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</si>
  <si>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</si>
  <si>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</si>
  <si>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</si>
  <si>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</si>
  <si>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</si>
  <si>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</si>
  <si>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</si>
  <si>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</si>
  <si>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</si>
  <si>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</si>
  <si>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</si>
  <si>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</si>
  <si>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</si>
  <si>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</si>
  <si>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</si>
  <si>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</si>
  <si>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</si>
  <si>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</si>
  <si>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</si>
  <si>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</si>
  <si>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</si>
  <si>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</si>
  <si>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</si>
  <si>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</si>
  <si>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</si>
  <si>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</si>
  <si>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</si>
  <si>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</si>
  <si>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</si>
  <si>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</si>
  <si>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</si>
  <si>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</si>
  <si>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</si>
  <si>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</si>
  <si>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</si>
  <si>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</si>
  <si>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</si>
  <si>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</si>
  <si>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</si>
  <si>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</si>
  <si>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</si>
  <si>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</si>
  <si>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</si>
  <si>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</si>
  <si>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</si>
  <si>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</si>
  <si>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</si>
  <si>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</si>
  <si>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</si>
  <si>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</si>
  <si>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</si>
  <si>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</si>
  <si>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</si>
  <si>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</si>
  <si>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</si>
  <si>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</si>
  <si>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</si>
  <si>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</si>
  <si>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</si>
  <si>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</si>
  <si>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</si>
  <si>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</si>
  <si>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</si>
  <si>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</si>
  <si>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</si>
  <si>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</si>
  <si>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</si>
  <si>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</si>
  <si>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</si>
  <si>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</si>
  <si>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</si>
  <si>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</si>
  <si>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</si>
  <si>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</si>
  <si>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</si>
  <si>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</si>
  <si>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</si>
  <si>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</si>
  <si>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</si>
  <si>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</si>
  <si>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</si>
  <si>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</si>
  <si>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</si>
  <si>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</si>
  <si>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</si>
  <si>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</si>
  <si>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</si>
  <si>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</si>
  <si>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</si>
  <si>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</si>
  <si>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</si>
  <si>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</si>
  <si>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</si>
  <si>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</si>
  <si>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</si>
  <si>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</si>
  <si>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</si>
  <si>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</si>
  <si>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</si>
  <si>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</si>
  <si>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</si>
  <si>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</si>
  <si>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</si>
  <si>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</si>
  <si>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</si>
  <si>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</si>
  <si>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</si>
  <si>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</si>
  <si>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</si>
  <si>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</si>
  <si>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</si>
  <si>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</si>
  <si>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</si>
  <si>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</si>
  <si>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</si>
  <si>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</si>
  <si>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</si>
  <si>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</si>
  <si>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</si>
  <si>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</si>
  <si>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</si>
  <si>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</si>
  <si>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</si>
  <si>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</si>
  <si>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</si>
  <si>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</si>
  <si>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</si>
  <si>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</si>
  <si>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</si>
  <si>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</si>
  <si>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</si>
  <si>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</si>
  <si>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</si>
  <si>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</si>
  <si>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</si>
  <si>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</si>
  <si>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</si>
  <si>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</si>
  <si>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</si>
  <si>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</si>
  <si>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</si>
  <si>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</si>
  <si>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</si>
  <si>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</si>
  <si>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</si>
  <si>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</si>
  <si>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</si>
  <si>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</si>
  <si>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</si>
  <si>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</si>
  <si>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</si>
  <si>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</si>
  <si>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</si>
  <si>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</si>
  <si>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</si>
  <si>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</si>
  <si>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</si>
  <si>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</si>
  <si>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</si>
  <si>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</si>
  <si>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</si>
  <si>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</si>
  <si>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</si>
  <si>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</si>
  <si>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</si>
  <si>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</si>
  <si>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</si>
  <si>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</si>
  <si>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</si>
  <si>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</si>
  <si>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</si>
  <si>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</si>
  <si>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</si>
  <si>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</si>
  <si>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</si>
  <si>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</si>
  <si>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</si>
  <si>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</si>
  <si>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</si>
  <si>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</si>
  <si>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</si>
  <si>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</si>
  <si>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</si>
  <si>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</si>
  <si>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</si>
  <si>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</si>
  <si>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</si>
  <si>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</si>
  <si>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</si>
  <si>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</si>
  <si>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</si>
  <si>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</si>
  <si>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</si>
  <si>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</si>
  <si>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</si>
  <si>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</si>
  <si>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</si>
  <si>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</si>
  <si>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</si>
  <si>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</si>
  <si>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</si>
  <si>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</si>
  <si>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</si>
  <si>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</si>
  <si>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</si>
  <si>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</si>
  <si>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</si>
  <si>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</si>
  <si>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</si>
  <si>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</si>
  <si>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</si>
  <si>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</si>
  <si>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</si>
  <si>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</si>
  <si>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</si>
  <si>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</si>
  <si>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</si>
  <si>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</si>
  <si>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</si>
  <si>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</si>
  <si>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</si>
  <si>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</si>
  <si>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</si>
  <si>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</si>
  <si>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</si>
  <si>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</si>
  <si>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</si>
  <si>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</si>
  <si>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</si>
  <si>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</si>
  <si>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</si>
  <si>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</si>
  <si>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</si>
  <si>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</si>
  <si>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</si>
  <si>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</si>
  <si>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</si>
  <si>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</si>
  <si>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</si>
  <si>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</si>
  <si>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</si>
  <si>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</si>
  <si>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</si>
  <si>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</si>
  <si>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</si>
  <si>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</si>
  <si>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</si>
  <si>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</si>
  <si>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</si>
  <si>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</si>
  <si>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</si>
  <si>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</si>
  <si>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</si>
  <si>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</si>
  <si>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</si>
  <si>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</si>
  <si>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</si>
  <si>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</si>
  <si>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</si>
  <si>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</si>
  <si>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</si>
  <si>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</si>
  <si>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</si>
  <si>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</si>
  <si>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</si>
  <si>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</si>
  <si>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</si>
  <si>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</si>
  <si>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</si>
  <si>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</si>
  <si>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</si>
  <si>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</si>
  <si>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</si>
  <si>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</si>
  <si>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</si>
  <si>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</si>
  <si>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</si>
  <si>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</si>
  <si>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</si>
  <si>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</si>
  <si>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</si>
  <si>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</si>
  <si>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</si>
  <si>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</si>
  <si>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</si>
  <si>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</si>
  <si>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</si>
  <si>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</si>
  <si>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</si>
  <si>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</si>
  <si>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</si>
  <si>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</si>
  <si>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</si>
  <si>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</si>
  <si>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</si>
  <si>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</si>
  <si>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</si>
  <si>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</si>
  <si>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</si>
  <si>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</si>
  <si>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</si>
  <si>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</si>
  <si>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</si>
  <si>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</si>
  <si>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</si>
  <si>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</si>
  <si>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</si>
  <si>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</si>
  <si>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</si>
  <si>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</si>
  <si>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</si>
  <si>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</si>
  <si>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</si>
  <si>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</si>
  <si>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</si>
  <si>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</si>
  <si>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</si>
  <si>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</si>
  <si>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</si>
  <si>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</si>
  <si>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</si>
  <si>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</si>
  <si>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</si>
  <si>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</si>
  <si>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</si>
  <si>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</si>
  <si>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</si>
  <si>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</si>
  <si>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</si>
  <si>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</si>
  <si>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</si>
  <si>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</si>
  <si>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</si>
  <si>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</si>
  <si>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</si>
  <si>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</si>
  <si>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</si>
  <si>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</si>
  <si>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</si>
  <si>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</si>
  <si>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</si>
  <si>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</si>
  <si>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</si>
  <si>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</si>
  <si>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</si>
  <si>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</si>
  <si>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</si>
  <si>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</si>
  <si>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</si>
  <si>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</si>
  <si>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</si>
  <si>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</si>
  <si>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</si>
  <si>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</si>
  <si>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</si>
  <si>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</si>
  <si>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</si>
  <si>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</si>
  <si>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</si>
  <si>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</si>
  <si>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</si>
  <si>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</si>
  <si>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</si>
  <si>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</si>
  <si>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</si>
  <si>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</si>
  <si>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</si>
  <si>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</si>
  <si>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</si>
  <si>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</si>
  <si>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</si>
  <si>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</si>
  <si>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</si>
  <si>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</si>
  <si>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</si>
  <si>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</si>
  <si>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</si>
  <si>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</si>
  <si>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</si>
  <si>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</si>
  <si>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</si>
  <si>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</si>
  <si>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</si>
  <si>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</si>
  <si>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</si>
  <si>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</si>
  <si>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</si>
  <si>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</si>
  <si>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</si>
  <si>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</si>
  <si>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</si>
  <si>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</si>
  <si>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</si>
  <si>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</si>
  <si>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</si>
  <si>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</si>
  <si>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</si>
  <si>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</si>
  <si>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</si>
  <si>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</si>
  <si>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</si>
  <si>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</si>
  <si>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</si>
  <si>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</si>
  <si>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</si>
  <si>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</si>
  <si>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</si>
  <si>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</si>
  <si>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</si>
  <si>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</si>
  <si>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</si>
  <si>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</si>
  <si>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</si>
  <si>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</si>
  <si>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</si>
  <si>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</si>
  <si>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</si>
  <si>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</si>
  <si>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</si>
  <si>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</si>
  <si>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</si>
  <si>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</si>
  <si>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</si>
  <si>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</si>
  <si>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</si>
  <si>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</si>
  <si>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</si>
  <si>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</si>
  <si>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</si>
  <si>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</si>
  <si>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</si>
  <si>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</si>
  <si>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</si>
  <si>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</si>
  <si>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</si>
  <si>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</si>
  <si>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</si>
  <si>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</si>
  <si>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</si>
  <si>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</si>
  <si>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</si>
  <si>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</si>
  <si>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</si>
  <si>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</si>
  <si>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</si>
  <si>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</si>
  <si>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</si>
  <si>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</si>
  <si>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</si>
  <si>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</si>
  <si>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</si>
  <si>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</si>
  <si>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</si>
  <si>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</si>
  <si>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</si>
  <si>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</si>
  <si>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</si>
  <si>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</si>
  <si>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</si>
  <si>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</si>
  <si>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</si>
  <si>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</si>
  <si>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</si>
  <si>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</si>
  <si>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</si>
  <si>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</si>
  <si>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</si>
  <si>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</si>
  <si>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</si>
  <si>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</si>
  <si>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</si>
  <si>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</si>
  <si>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</si>
  <si>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</si>
  <si>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</si>
  <si>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</si>
  <si>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</si>
  <si>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</si>
  <si>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</si>
  <si>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</si>
  <si>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</si>
  <si>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</si>
  <si>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</si>
  <si>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</si>
  <si>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</si>
  <si>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</si>
  <si>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</si>
  <si>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</si>
  <si>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</si>
  <si>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</si>
  <si>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</si>
  <si>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</si>
  <si>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</si>
  <si>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</si>
  <si>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</si>
  <si>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</si>
  <si>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</si>
  <si>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</si>
  <si>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</si>
  <si>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</si>
  <si>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</si>
  <si>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</si>
  <si>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</si>
  <si>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</si>
  <si>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</si>
  <si>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</si>
  <si>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</si>
  <si>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</si>
  <si>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</si>
  <si>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</si>
  <si>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</si>
  <si>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</si>
  <si>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</si>
  <si>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</si>
  <si>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</si>
  <si>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</si>
  <si>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</si>
  <si>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</si>
  <si>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</si>
  <si>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</si>
  <si>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</si>
  <si>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</si>
  <si>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</si>
  <si>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</si>
  <si>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</si>
  <si>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</si>
  <si>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</si>
  <si>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</si>
  <si>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</si>
  <si>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</si>
  <si>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</si>
  <si>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</si>
  <si>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</si>
  <si>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</si>
  <si>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</si>
  <si>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</si>
  <si>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</si>
  <si>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</si>
  <si>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</si>
  <si>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</si>
  <si>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</si>
  <si>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</si>
  <si>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</si>
  <si>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</si>
  <si>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</si>
  <si>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</si>
  <si>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</si>
  <si>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</si>
  <si>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</si>
  <si>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</si>
  <si>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</si>
  <si>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</si>
  <si>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</si>
  <si>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</si>
  <si>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</si>
  <si>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</si>
  <si>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</si>
  <si>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</si>
  <si>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</si>
  <si>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</si>
  <si>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</si>
  <si>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</si>
  <si>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</si>
  <si>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</si>
  <si>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</si>
  <si>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</si>
  <si>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</si>
  <si>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</si>
  <si>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</si>
  <si>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</si>
  <si>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</si>
  <si>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</si>
  <si>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</si>
  <si>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</si>
  <si>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</si>
  <si>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</si>
  <si>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</si>
  <si>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</si>
  <si>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</si>
  <si>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</si>
  <si>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</si>
  <si>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</si>
  <si>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</si>
  <si>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</si>
  <si>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</si>
  <si>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</si>
  <si>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</si>
  <si>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</si>
  <si>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</si>
  <si>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</si>
  <si>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</si>
  <si>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</si>
  <si>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</si>
  <si>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</si>
  <si>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</si>
  <si>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</si>
  <si>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</si>
  <si>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</si>
  <si>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</si>
  <si>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</si>
  <si>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</si>
  <si>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</si>
  <si>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</si>
  <si>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</si>
  <si>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</si>
  <si>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</si>
  <si>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</si>
  <si>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</si>
  <si>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</si>
  <si>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</si>
  <si>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</si>
  <si>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</si>
  <si>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</si>
  <si>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</si>
  <si>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</si>
  <si>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</si>
  <si>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</si>
  <si>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</si>
  <si>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</si>
  <si>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</si>
  <si>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</si>
  <si>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</si>
  <si>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</si>
  <si>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</si>
  <si>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</si>
  <si>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</si>
  <si>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</si>
  <si>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</si>
  <si>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</si>
  <si>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</si>
  <si>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</si>
  <si>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</si>
  <si>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</si>
  <si>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</si>
  <si>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</si>
  <si>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</si>
  <si>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</si>
  <si>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</si>
  <si>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</si>
  <si>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</si>
  <si>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</si>
  <si>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</si>
  <si>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</si>
  <si>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</si>
  <si>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</si>
  <si>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</si>
  <si>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</si>
  <si>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</si>
  <si>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</si>
  <si>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</si>
  <si>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</si>
  <si>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</si>
  <si>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</si>
  <si>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</si>
  <si>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</si>
  <si>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</si>
  <si>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</si>
  <si>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</si>
  <si>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</si>
  <si>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</si>
  <si>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</si>
  <si>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</si>
  <si>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</si>
  <si>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</si>
  <si>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</si>
  <si>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</si>
  <si>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</si>
  <si>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</si>
  <si>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</si>
  <si>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</si>
  <si>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</si>
  <si>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</si>
  <si>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</si>
  <si>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</si>
  <si>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</si>
  <si>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</si>
  <si>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</si>
  <si>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</si>
  <si>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</si>
  <si>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</si>
  <si>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</si>
  <si>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</si>
  <si>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</si>
  <si>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</si>
  <si>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</si>
  <si>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</si>
  <si>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</si>
  <si>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</si>
  <si>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</si>
  <si>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</si>
  <si>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</si>
  <si>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</si>
  <si>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</si>
  <si>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</si>
  <si>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</si>
  <si>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</si>
  <si>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</si>
  <si>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</si>
  <si>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</si>
  <si>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</si>
  <si>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</si>
  <si>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</si>
  <si>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</si>
  <si>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</si>
  <si>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</si>
  <si>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</si>
  <si>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</si>
  <si>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</si>
  <si>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</si>
  <si>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</si>
  <si>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</si>
  <si>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</si>
  <si>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</si>
  <si>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</si>
  <si>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</si>
  <si>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</si>
  <si>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</si>
  <si>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</si>
  <si>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</si>
  <si>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</si>
  <si>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</si>
  <si>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</si>
  <si>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</si>
  <si>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</si>
  <si>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</si>
  <si>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</si>
  <si>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</si>
  <si>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</si>
  <si>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</si>
  <si>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</si>
  <si>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</si>
  <si>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</si>
  <si>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</si>
  <si>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</si>
  <si>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</si>
  <si>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</si>
  <si>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</si>
  <si>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</si>
  <si>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</si>
  <si>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</si>
  <si>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</si>
  <si>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</si>
  <si>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</si>
  <si>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</si>
  <si>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</si>
  <si>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</si>
  <si>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</si>
  <si>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</si>
  <si>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</si>
  <si>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</si>
  <si>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</si>
  <si>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</si>
  <si>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</si>
  <si>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</si>
  <si>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</si>
  <si>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</si>
  <si>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</si>
  <si>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</si>
  <si>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</si>
  <si>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</si>
  <si>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</si>
  <si>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</si>
  <si>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</si>
  <si>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</si>
  <si>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</si>
  <si>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</si>
  <si>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</si>
  <si>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</si>
  <si>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</si>
  <si>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</si>
  <si>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</si>
  <si>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</si>
  <si>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</si>
  <si>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</si>
  <si>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</si>
  <si>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</si>
  <si>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</si>
  <si>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</si>
  <si>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</si>
  <si>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</si>
  <si>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</si>
  <si>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</si>
  <si>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</si>
  <si>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</si>
  <si>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</si>
  <si>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</si>
  <si>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</si>
  <si>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</si>
  <si>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</si>
  <si>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</si>
  <si>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</si>
  <si>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</si>
  <si>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</si>
  <si>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</si>
  <si>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</si>
  <si>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</si>
  <si>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</si>
  <si>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</si>
  <si>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</si>
  <si>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</si>
  <si>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</si>
  <si>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</si>
  <si>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</si>
  <si>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</si>
  <si>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</si>
  <si>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</si>
  <si>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</si>
  <si>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</si>
  <si>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</si>
  <si>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</si>
  <si>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</si>
  <si>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</si>
  <si>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</si>
  <si>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</si>
  <si>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</si>
  <si>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</si>
  <si>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</si>
  <si>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</si>
  <si>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</si>
  <si>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</si>
  <si>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</si>
  <si>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</si>
  <si>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</si>
  <si>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</si>
  <si>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</si>
  <si>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</si>
  <si>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</si>
  <si>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</si>
  <si>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</si>
  <si>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</si>
  <si>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</si>
  <si>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</si>
  <si>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</si>
  <si>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</si>
  <si>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</si>
  <si>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</si>
  <si>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</si>
  <si>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</si>
  <si>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</si>
  <si>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</si>
  <si>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</si>
  <si>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</si>
  <si>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</si>
  <si>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</si>
  <si>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</si>
  <si>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</si>
  <si>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</si>
  <si>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</si>
  <si>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</si>
  <si>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</si>
  <si>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</si>
  <si>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</si>
  <si>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</si>
  <si>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</si>
  <si>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</si>
  <si>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</si>
  <si>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</si>
  <si>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</si>
  <si>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</si>
  <si>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</si>
  <si>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</si>
  <si>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</si>
  <si>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</si>
  <si>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</si>
  <si>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</si>
  <si>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</si>
  <si>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</si>
  <si>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</si>
  <si>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</si>
  <si>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</si>
  <si>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</si>
  <si>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</si>
  <si>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</si>
  <si>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</si>
  <si>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</si>
  <si>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</si>
  <si>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</si>
  <si>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</si>
  <si>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</si>
  <si>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</si>
  <si>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</si>
  <si>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</si>
  <si>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</si>
  <si>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</si>
  <si>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</si>
  <si>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</si>
  <si>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</si>
  <si>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</si>
  <si>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</si>
  <si>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</si>
  <si>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</si>
  <si>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</si>
  <si>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</si>
  <si>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</si>
  <si>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</si>
  <si>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</si>
  <si>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</si>
  <si>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</si>
  <si>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</si>
  <si>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</si>
  <si>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</si>
  <si>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</si>
  <si>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</si>
  <si>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</si>
  <si>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</si>
  <si>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</si>
  <si>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</si>
  <si>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</si>
  <si>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</si>
  <si>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</si>
  <si>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</si>
  <si>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</si>
  <si>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</si>
  <si>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</si>
  <si>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</si>
  <si>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</si>
  <si>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</si>
  <si>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</si>
  <si>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</si>
  <si>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</si>
  <si>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</si>
  <si>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</si>
  <si>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</si>
  <si>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</si>
  <si>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</si>
  <si>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</si>
  <si>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</si>
  <si>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</si>
  <si>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</si>
  <si>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</si>
  <si>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</si>
  <si>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</si>
  <si>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</si>
  <si>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</si>
  <si>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</si>
  <si>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</si>
  <si>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</si>
  <si>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</si>
  <si>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</si>
  <si>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</si>
  <si>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</si>
  <si>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</si>
  <si>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</si>
  <si>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</si>
  <si>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</si>
  <si>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</si>
  <si>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</si>
  <si>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</si>
  <si>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</si>
  <si>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</si>
  <si>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</si>
  <si>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</si>
  <si>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</si>
  <si>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</si>
  <si>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</si>
  <si>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</si>
  <si>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</si>
  <si>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</si>
  <si>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</si>
  <si>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</si>
  <si>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</si>
  <si>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</si>
  <si>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</si>
  <si>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</si>
  <si>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</si>
  <si>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</si>
  <si>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</si>
  <si>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</si>
  <si>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</si>
  <si>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</si>
  <si>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</si>
  <si>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</si>
  <si>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</si>
  <si>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</si>
  <si>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</si>
  <si>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</si>
  <si>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</si>
  <si>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</si>
  <si>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</si>
  <si>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</si>
  <si>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</si>
  <si>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</si>
  <si>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</si>
  <si>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</si>
  <si>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</si>
  <si>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</si>
  <si>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</si>
  <si>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</si>
  <si>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</si>
  <si>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</si>
  <si>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</si>
  <si>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</si>
  <si>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</si>
  <si>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</si>
  <si>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</si>
  <si>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</si>
  <si>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</si>
  <si>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</si>
  <si>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</si>
  <si>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</si>
  <si>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</si>
  <si>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</si>
  <si>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</si>
  <si>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</si>
  <si>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</si>
  <si>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</si>
  <si>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</si>
  <si>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</si>
  <si>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</si>
  <si>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</si>
  <si>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</si>
  <si>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</si>
  <si>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</si>
  <si>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</si>
  <si>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</si>
  <si>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</si>
  <si>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</si>
  <si>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</si>
  <si>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</si>
  <si>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</si>
  <si>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</si>
  <si>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</si>
  <si>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</si>
  <si>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</si>
  <si>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</si>
  <si>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</si>
  <si>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</si>
  <si>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</si>
  <si>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</si>
  <si>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</si>
  <si>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</si>
  <si>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</si>
  <si>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</si>
  <si>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</si>
  <si>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</si>
  <si>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</si>
  <si>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</si>
  <si>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</si>
  <si>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</si>
  <si>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</si>
  <si>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</si>
  <si>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</si>
  <si>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</si>
  <si>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</si>
  <si>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</si>
  <si>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</si>
  <si>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</si>
  <si>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</si>
  <si>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</si>
  <si>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</si>
  <si>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</si>
  <si>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</si>
  <si>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</si>
  <si>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</si>
  <si>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</si>
  <si>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</si>
  <si>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</si>
  <si>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</si>
  <si>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</si>
  <si>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</si>
  <si>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</si>
  <si>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</si>
  <si>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</si>
  <si>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</si>
  <si>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</si>
  <si>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</si>
  <si>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</si>
  <si>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</si>
  <si>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</si>
  <si>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</si>
  <si>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</si>
  <si>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</si>
  <si>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</si>
  <si>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</si>
  <si>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</si>
  <si>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</si>
  <si>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</si>
  <si>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</si>
  <si>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</si>
  <si>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</si>
  <si>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</si>
  <si>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</si>
  <si>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</si>
  <si>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</si>
  <si>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</si>
  <si>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</si>
  <si>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</si>
  <si>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</si>
  <si>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</si>
  <si>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</si>
  <si>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</si>
  <si>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</si>
  <si>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</si>
  <si>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</si>
  <si>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</si>
  <si>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</si>
  <si>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</si>
  <si>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</si>
  <si>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</si>
  <si>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</si>
  <si>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</si>
  <si>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</si>
  <si>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</si>
  <si>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</si>
  <si>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</si>
  <si>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</si>
  <si>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</si>
  <si>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</si>
  <si>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</si>
  <si>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</si>
  <si>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</si>
  <si>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</si>
  <si>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</si>
  <si>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</si>
  <si>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</si>
  <si>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</si>
  <si>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</si>
  <si>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</si>
  <si>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</si>
  <si>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</si>
  <si>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</si>
  <si>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</si>
  <si>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</si>
  <si>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</si>
  <si>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</si>
  <si>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</si>
  <si>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</si>
  <si>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</si>
  <si>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</si>
  <si>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</si>
  <si>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</si>
  <si>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</si>
  <si>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</si>
  <si>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</si>
  <si>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</si>
  <si>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</si>
  <si>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</si>
  <si>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</si>
  <si>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</si>
  <si>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</si>
  <si>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</si>
  <si>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</si>
  <si>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</si>
  <si>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</si>
  <si>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</si>
  <si>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</si>
  <si>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</si>
  <si>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</si>
  <si>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</si>
  <si>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</si>
  <si>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</si>
  <si>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</si>
  <si>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</si>
  <si>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</si>
  <si>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</si>
  <si>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</si>
  <si>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</si>
  <si>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</si>
  <si>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</si>
  <si>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</si>
  <si>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</si>
  <si>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</si>
  <si>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</si>
  <si>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</si>
  <si>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</si>
  <si>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</si>
  <si>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</si>
  <si>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</si>
  <si>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</si>
  <si>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</si>
  <si>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</si>
  <si>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</si>
  <si>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</si>
  <si>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</si>
  <si>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</si>
  <si>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</si>
  <si>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</si>
  <si>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</si>
  <si>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</si>
  <si>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</si>
  <si>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</si>
  <si>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</si>
  <si>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</si>
  <si>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</si>
  <si>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</si>
  <si>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</si>
  <si>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</si>
  <si>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</si>
  <si>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</si>
  <si>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</si>
  <si>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</si>
  <si>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</si>
  <si>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</si>
  <si>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</si>
  <si>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</si>
  <si>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</si>
  <si>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</si>
  <si>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</si>
  <si>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</si>
  <si>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</si>
  <si>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</si>
  <si>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</si>
  <si>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</si>
  <si>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</si>
  <si>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</si>
  <si>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</si>
  <si>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</si>
  <si>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</si>
  <si>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</si>
  <si>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</si>
  <si>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</si>
  <si>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</si>
  <si>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</si>
  <si>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</si>
  <si>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</si>
  <si>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</si>
  <si>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</si>
  <si>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</si>
  <si>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</si>
  <si>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</si>
  <si>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</si>
  <si>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</si>
  <si>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</si>
  <si>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</si>
  <si>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</si>
  <si>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</si>
  <si>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</si>
  <si>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</si>
  <si>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</si>
  <si>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</si>
  <si>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</si>
  <si>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</si>
  <si>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</si>
  <si>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</si>
  <si>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</si>
  <si>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PRESENTACION DE SERVICIO A LA PRIMERA INFANCIA EN LA MODALIDAD PROPIA A LAS FAMILIAS DEL CABILDO MENOR INDIGENA DE ESCOBAR ARRIBA EN EL MUNICIPIO DE SAMPUES-SUCRE</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</si>
  <si>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</si>
  <si>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</si>
  <si>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</si>
  <si>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</si>
  <si>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</si>
  <si>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</si>
  <si>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</si>
  <si>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</si>
  <si>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</si>
  <si>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</si>
  <si>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</si>
  <si>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</si>
  <si>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</si>
  <si>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</si>
  <si>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</si>
  <si>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APOYAR LAS FAMILIAS EN DESARROLLO CON MUJERES GESTANTES, MADRES LACTANTES Y NIÑOS Y NIÑAS MENORES DE DOS AÑOS QUE SE ENCUENTRA EN VULNERABILIDAD PSICOAFECTIVA, NUTRICIONAL, ECONOMICA Y SOCIAL PRIORITARIAMENTE EN SITUACION DE DESPLAZAMIENTO.</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</si>
  <si>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</si>
  <si>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</si>
  <si>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</si>
  <si>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PRESTAR LOS SERVICIOS: HOGARES COMUNITARIOS DE BIENESTAR FAMI DE CONFORMIDAD CON LAS DIRECTRICES, LINEAMIENTOS Y PARÁMETROS ESTABLECIDOS POR EL ICBF, EN ARMONÍA CON LA POLITICA DE ESTADO PARA EL DESARROLLO INTEGRAL A LA PRIMERA INFANCIA DE CERO A SIEMPRE.</t>
  </si>
  <si>
    <t>fundacionpromesapais@gmail.com</t>
  </si>
  <si>
    <t>0052015</t>
  </si>
  <si>
    <t>PS0142016</t>
  </si>
  <si>
    <t>00305012017</t>
  </si>
  <si>
    <t>7002032020</t>
  </si>
  <si>
    <t>7001482015</t>
  </si>
  <si>
    <t>7000392006</t>
  </si>
  <si>
    <t>7001752008</t>
  </si>
  <si>
    <t>7001312010</t>
  </si>
  <si>
    <t>7001432012</t>
  </si>
  <si>
    <t>7003622018</t>
  </si>
  <si>
    <t xml:space="preserve">PRESTAR LOS SERVICIOS DE EDUCACIÓN INICIAL EN EL MARCO DE LA ATENCIÓN INTEGRAL EN DESARROLLO INFANTIL EN MEDIO FAMILIAR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</si>
  <si>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2021-23-10000826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</si>
</sst>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1" zoomScale="80" zoomScaleNormal="80" zoomScaleSheetLayoutView="40" zoomScalePageLayoutView="40" workbookViewId="0">
      <selection activeCell="C158" sqref="C1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220</v>
      </c>
      <c r="J20" s="150" t="s">
        <v>514</v>
      </c>
      <c r="K20" s="151">
        <v>2610306260</v>
      </c>
      <c r="L20" s="152"/>
      <c r="M20" s="152">
        <v>44561</v>
      </c>
      <c r="N20" s="135">
        <f>+(M20-L20)/30</f>
        <v>1485.3666666666666</v>
      </c>
      <c r="O20" s="138"/>
      <c r="U20" s="134"/>
      <c r="V20" s="105">
        <f ca="1">NOW()</f>
        <v>44194.725803819441</v>
      </c>
      <c r="W20" s="105">
        <f ca="1">NOW()</f>
        <v>44194.725803819441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2699</v>
      </c>
      <c r="E48" s="145">
        <v>42016</v>
      </c>
      <c r="F48" s="145">
        <v>42350</v>
      </c>
      <c r="G48" s="160">
        <f>IF(AND(E48&lt;&gt;"",F48&lt;&gt;""),((F48-E48)/30),"")</f>
        <v>11.133333333333333</v>
      </c>
      <c r="H48" s="114" t="s">
        <v>2677</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2700</v>
      </c>
      <c r="E49" s="145">
        <v>42430</v>
      </c>
      <c r="F49" s="145">
        <v>42734</v>
      </c>
      <c r="G49" s="160">
        <f t="shared" ref="G49:G50" si="2">IF(AND(E49&lt;&gt;"",F49&lt;&gt;""),((F49-E49)/30),"")</f>
        <v>10.133333333333333</v>
      </c>
      <c r="H49" s="114" t="s">
        <v>2678</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2679</v>
      </c>
      <c r="C50" s="112" t="s">
        <v>32</v>
      </c>
      <c r="D50" s="110" t="s">
        <v>2701</v>
      </c>
      <c r="E50" s="145">
        <v>42740</v>
      </c>
      <c r="F50" s="145">
        <v>43074</v>
      </c>
      <c r="G50" s="160">
        <f t="shared" si="2"/>
        <v>11.133333333333333</v>
      </c>
      <c r="H50" s="119" t="s">
        <v>2680</v>
      </c>
      <c r="I50" s="113" t="s">
        <v>453</v>
      </c>
      <c r="J50" s="113" t="s">
        <v>977</v>
      </c>
      <c r="K50" s="116">
        <v>79500000</v>
      </c>
      <c r="L50" s="115" t="s">
        <v>1148</v>
      </c>
      <c r="M50" s="117">
        <v>1</v>
      </c>
      <c r="N50" s="115" t="s">
        <v>27</v>
      </c>
      <c r="O50" s="115" t="s">
        <v>2681</v>
      </c>
      <c r="P50" s="78"/>
    </row>
    <row r="51" spans="1:16" s="6" customFormat="1" ht="24.75" customHeight="1" outlineLevel="1" x14ac:dyDescent="0.25">
      <c r="A51" s="143">
        <v>4</v>
      </c>
      <c r="B51" s="111" t="s">
        <v>2664</v>
      </c>
      <c r="C51" s="112" t="s">
        <v>31</v>
      </c>
      <c r="D51" s="110" t="s">
        <v>2702</v>
      </c>
      <c r="E51" s="145">
        <v>43950</v>
      </c>
      <c r="F51" s="145">
        <v>44165</v>
      </c>
      <c r="G51" s="160">
        <f t="shared" ref="G51:G107" si="3">IF(AND(E51&lt;&gt;"",F51&lt;&gt;""),((F51-E51)/30),"")</f>
        <v>7.166666666666667</v>
      </c>
      <c r="H51" s="122" t="s">
        <v>2688</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2703</v>
      </c>
      <c r="E52" s="145">
        <v>42052</v>
      </c>
      <c r="F52" s="145">
        <v>42369</v>
      </c>
      <c r="G52" s="160">
        <f t="shared" si="3"/>
        <v>10.566666666666666</v>
      </c>
      <c r="H52" s="119" t="s">
        <v>2689</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2692</v>
      </c>
      <c r="E53" s="145">
        <v>41297</v>
      </c>
      <c r="F53" s="145">
        <v>41638</v>
      </c>
      <c r="G53" s="160">
        <f t="shared" si="3"/>
        <v>11.366666666666667</v>
      </c>
      <c r="H53" s="119" t="s">
        <v>2691</v>
      </c>
      <c r="I53" s="113" t="s">
        <v>453</v>
      </c>
      <c r="J53" s="113" t="s">
        <v>966</v>
      </c>
      <c r="K53" s="116">
        <v>90392535</v>
      </c>
      <c r="L53" s="115" t="s">
        <v>2690</v>
      </c>
      <c r="M53" s="117">
        <v>1</v>
      </c>
      <c r="N53" s="115" t="s">
        <v>27</v>
      </c>
      <c r="O53" s="115" t="s">
        <v>1148</v>
      </c>
      <c r="P53" s="79"/>
    </row>
    <row r="54" spans="1:16" s="7" customFormat="1" ht="24.75" customHeight="1" outlineLevel="1" x14ac:dyDescent="0.25">
      <c r="A54" s="144">
        <v>7</v>
      </c>
      <c r="B54" s="111" t="s">
        <v>2664</v>
      </c>
      <c r="C54" s="112" t="s">
        <v>31</v>
      </c>
      <c r="D54" s="110" t="s">
        <v>2704</v>
      </c>
      <c r="E54" s="145">
        <v>38743</v>
      </c>
      <c r="F54" s="145">
        <v>39082</v>
      </c>
      <c r="G54" s="160">
        <f t="shared" si="3"/>
        <v>11.3</v>
      </c>
      <c r="H54" s="114" t="s">
        <v>2693</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2705</v>
      </c>
      <c r="E55" s="145">
        <v>39470</v>
      </c>
      <c r="F55" s="145">
        <v>39813</v>
      </c>
      <c r="G55" s="160">
        <f t="shared" si="3"/>
        <v>11.433333333333334</v>
      </c>
      <c r="H55" s="114" t="s">
        <v>2694</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2706</v>
      </c>
      <c r="E56" s="145">
        <v>40205</v>
      </c>
      <c r="F56" s="145">
        <v>40543</v>
      </c>
      <c r="G56" s="160">
        <f t="shared" si="3"/>
        <v>11.266666666666667</v>
      </c>
      <c r="H56" s="114" t="s">
        <v>2695</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2707</v>
      </c>
      <c r="E57" s="145">
        <v>40945</v>
      </c>
      <c r="F57" s="145">
        <v>41274</v>
      </c>
      <c r="G57" s="160">
        <f t="shared" si="3"/>
        <v>10.966666666666667</v>
      </c>
      <c r="H57" s="64" t="s">
        <v>2696</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2708</v>
      </c>
      <c r="E58" s="145">
        <v>43450</v>
      </c>
      <c r="F58" s="145">
        <v>43921</v>
      </c>
      <c r="G58" s="160">
        <f t="shared" si="3"/>
        <v>15.7</v>
      </c>
      <c r="H58" s="64" t="s">
        <v>2697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121" t="s">
        <v>2682</v>
      </c>
      <c r="E59" s="145">
        <v>43885</v>
      </c>
      <c r="F59" s="145">
        <v>44196</v>
      </c>
      <c r="G59" s="160">
        <f t="shared" si="3"/>
        <v>10.366666666666667</v>
      </c>
      <c r="H59" s="122" t="s">
        <v>2683</v>
      </c>
      <c r="I59" s="63" t="s">
        <v>220</v>
      </c>
      <c r="J59" s="63" t="s">
        <v>514</v>
      </c>
      <c r="K59" s="123">
        <v>1147635805</v>
      </c>
      <c r="L59" s="65" t="s">
        <v>1148</v>
      </c>
      <c r="M59" s="67">
        <v>1</v>
      </c>
      <c r="N59" s="65" t="s">
        <v>2634</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121"/>
      <c r="E62" s="145"/>
      <c r="F62" s="145"/>
      <c r="G62" s="160" t="str">
        <f t="shared" si="3"/>
        <v/>
      </c>
      <c r="H62" s="122"/>
      <c r="I62" s="63"/>
      <c r="J62" s="63"/>
      <c r="K62" s="123"/>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2682</v>
      </c>
      <c r="E114" s="145">
        <v>43885</v>
      </c>
      <c r="F114" s="145">
        <v>44196</v>
      </c>
      <c r="G114" s="160">
        <f>IF(AND(E114&lt;&gt;"",F114&lt;&gt;""),((F114-E114)/30),"")</f>
        <v>10.366666666666667</v>
      </c>
      <c r="H114" s="122" t="s">
        <v>2683</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104412250.40000001</v>
      </c>
      <c r="F185" s="92"/>
      <c r="G185" s="93"/>
      <c r="H185" s="88"/>
      <c r="I185" s="90" t="s">
        <v>2627</v>
      </c>
      <c r="J185" s="166">
        <f>+SUM(M179:M183)</f>
        <v>0.02</v>
      </c>
      <c r="K185" s="236" t="s">
        <v>2628</v>
      </c>
      <c r="L185" s="236"/>
      <c r="M185" s="94">
        <f>+J185*(SUM(K20:K35))</f>
        <v>52206125.200000003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2684</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2020-12-28T03:07:45Z</cp:lastPrinted>
  <dcterms:created xsi:type="dcterms:W3CDTF">2020-10-14T21:57:42Z</dcterms:created>
  <dcterms:modified xsi:type="dcterms:W3CDTF">2020-12-29T22:25:47Z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