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Apartado y Care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<sst xmlns="http://schemas.openxmlformats.org/spreadsheetml/2006/main" count="3601" uniqueCount="2808">
  <si>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</si>
  <si>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</si>
  <si>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</si>
  <si>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</si>
  <si>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</si>
  <si>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</si>
  <si>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</si>
  <si>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</si>
  <si>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</si>
  <si>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</si>
  <si>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</si>
  <si>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</si>
  <si>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</si>
  <si>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</si>
  <si>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</si>
  <si>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</si>
  <si>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</si>
  <si>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</si>
  <si>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</si>
  <si>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</si>
  <si>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</si>
  <si>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</si>
  <si>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</si>
  <si>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</si>
  <si>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</si>
  <si>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</si>
  <si>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</si>
  <si>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</si>
  <si>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</si>
  <si>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</si>
  <si>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</si>
  <si>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</si>
  <si>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</si>
  <si>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</si>
  <si>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</si>
  <si>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</si>
  <si>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</si>
  <si>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</si>
  <si>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</si>
  <si>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</si>
  <si>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</si>
  <si>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</si>
  <si>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</si>
  <si>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</si>
  <si>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</si>
  <si>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</si>
  <si>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</si>
  <si>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</si>
  <si>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</si>
  <si>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</si>
  <si>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</si>
  <si>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</si>
  <si>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</si>
  <si>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</si>
  <si>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</si>
  <si>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</si>
  <si>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</si>
  <si>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</si>
  <si>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</si>
  <si>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</si>
  <si>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</si>
  <si>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</si>
  <si>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</si>
  <si>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</si>
  <si>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</si>
  <si>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</si>
  <si>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</si>
  <si>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</si>
  <si>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</si>
  <si>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</si>
  <si>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</si>
  <si>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</si>
  <si>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</si>
  <si>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</si>
  <si>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</si>
  <si>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</si>
  <si>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</si>
  <si>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</si>
  <si>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</si>
  <si>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</si>
  <si>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</si>
  <si>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</si>
  <si>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</si>
  <si>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</si>
  <si>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</si>
  <si>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</si>
  <si>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</si>
  <si>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</si>
  <si>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</si>
  <si>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</si>
  <si>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</si>
  <si>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</si>
  <si>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</si>
  <si>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</si>
  <si>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</si>
  <si>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</si>
  <si>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</si>
  <si>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</si>
  <si>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</si>
  <si>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</si>
  <si>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</si>
  <si>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</si>
  <si>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</si>
  <si>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</si>
  <si>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</si>
  <si>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</si>
  <si>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</si>
  <si>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</si>
  <si>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</si>
  <si>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</si>
  <si>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</si>
  <si>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</si>
  <si>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</si>
  <si>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</si>
  <si>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</si>
  <si>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</si>
  <si>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</si>
  <si>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</si>
  <si>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</si>
  <si>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</si>
  <si>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</si>
  <si>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</si>
  <si>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</si>
  <si>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</si>
  <si>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</si>
  <si>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</si>
  <si>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</si>
  <si>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</si>
  <si>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</si>
  <si>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</si>
  <si>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</si>
  <si>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</si>
  <si>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</si>
  <si>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</si>
  <si>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</si>
  <si>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</si>
  <si>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</si>
  <si>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</si>
  <si>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</si>
  <si>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</si>
  <si>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</si>
  <si>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</si>
  <si>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</si>
  <si>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</si>
  <si>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</si>
  <si>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</si>
  <si>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</si>
  <si>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</si>
  <si>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</si>
  <si>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</si>
  <si>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</si>
  <si>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</si>
  <si>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</si>
  <si>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</si>
  <si>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</si>
  <si>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</si>
  <si>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</si>
  <si>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</si>
  <si>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</si>
  <si>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</si>
  <si>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</si>
  <si>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</si>
  <si>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</si>
  <si>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</si>
  <si>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</si>
  <si>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</si>
  <si>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</si>
  <si>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</si>
  <si>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</si>
  <si>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</si>
  <si>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</si>
  <si>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</si>
  <si>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</si>
  <si>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</si>
  <si>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</si>
  <si>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</si>
  <si>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</si>
  <si>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</si>
  <si>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</si>
  <si>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</si>
  <si>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</si>
  <si>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</si>
  <si>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</si>
  <si>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</si>
  <si>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</si>
  <si>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</si>
  <si>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</si>
  <si>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</si>
  <si>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</si>
  <si>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</si>
  <si>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</si>
  <si>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</si>
  <si>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</si>
  <si>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</si>
  <si>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</si>
  <si>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</si>
  <si>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</si>
  <si>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</si>
  <si>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</si>
  <si>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</si>
  <si>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</si>
  <si>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</si>
  <si>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</si>
  <si>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</si>
  <si>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</si>
  <si>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</si>
  <si>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</si>
  <si>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</si>
  <si>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</si>
  <si>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</si>
  <si>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</si>
  <si>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</si>
  <si>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</si>
  <si>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</si>
  <si>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</si>
  <si>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</si>
  <si>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</si>
  <si>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</si>
  <si>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</si>
  <si>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</si>
  <si>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</si>
  <si>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</si>
  <si>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</si>
  <si>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</si>
  <si>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</si>
  <si>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</si>
  <si>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</si>
  <si>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</si>
  <si>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</si>
  <si>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</si>
  <si>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</si>
  <si>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</si>
  <si>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</si>
  <si>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</si>
  <si>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</si>
  <si>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</si>
  <si>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</si>
  <si>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</si>
  <si>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</si>
  <si>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</si>
  <si>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</si>
  <si>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</si>
  <si>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</si>
  <si>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</si>
  <si>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</si>
  <si>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</si>
  <si>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</si>
  <si>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</si>
  <si>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</si>
  <si>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</si>
  <si>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</si>
  <si>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</si>
  <si>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</si>
  <si>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</si>
  <si>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</si>
  <si>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</si>
  <si>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</si>
  <si>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</si>
  <si>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</si>
  <si>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</si>
  <si>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</si>
  <si>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</si>
  <si>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</si>
  <si>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</si>
  <si>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</si>
  <si>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</si>
  <si>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</si>
  <si>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</si>
  <si>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</si>
  <si>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</si>
  <si>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</si>
  <si>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</si>
  <si>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</si>
  <si>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</si>
  <si>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</si>
  <si>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</si>
  <si>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</si>
  <si>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</si>
  <si>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</si>
  <si>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</si>
  <si>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</si>
  <si>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</si>
  <si>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</si>
  <si>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</si>
  <si>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</si>
  <si>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</si>
  <si>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</si>
  <si>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</si>
  <si>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</si>
  <si>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</si>
  <si>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</si>
  <si>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</si>
  <si>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</si>
  <si>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</si>
  <si>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</si>
  <si>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</si>
  <si>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</si>
  <si>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</si>
  <si>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</si>
  <si>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</si>
  <si>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</si>
  <si>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</si>
  <si>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</si>
  <si>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</si>
  <si>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</si>
  <si>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</si>
  <si>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</si>
  <si>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</si>
  <si>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</si>
  <si>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</si>
  <si>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</si>
  <si>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</si>
  <si>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</si>
  <si>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</si>
  <si>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</si>
  <si>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</si>
  <si>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</si>
  <si>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</si>
  <si>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</si>
  <si>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</si>
  <si>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</si>
  <si>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</si>
  <si>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</si>
  <si>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</si>
  <si>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</si>
  <si>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</si>
  <si>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</si>
  <si>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</si>
  <si>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</si>
  <si>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</si>
  <si>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</si>
  <si>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</si>
  <si>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</si>
  <si>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</si>
  <si>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</si>
  <si>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</si>
  <si>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</si>
  <si>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</si>
  <si>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</si>
  <si>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</si>
  <si>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</si>
  <si>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</si>
  <si>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</si>
  <si>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</si>
  <si>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</si>
  <si>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</si>
  <si>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</si>
  <si>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</si>
  <si>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</si>
  <si>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</si>
  <si>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</si>
  <si>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</si>
  <si>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</si>
  <si>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</si>
  <si>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</si>
  <si>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</si>
  <si>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</si>
  <si>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</si>
  <si>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</si>
  <si>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</si>
  <si>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</si>
  <si>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</si>
  <si>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</si>
  <si>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</si>
  <si>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</si>
  <si>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</si>
  <si>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</si>
  <si>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</si>
  <si>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</si>
  <si>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</si>
  <si>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</si>
  <si>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</si>
  <si>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</si>
  <si>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</si>
  <si>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</si>
  <si>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</si>
  <si>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</si>
  <si>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</si>
  <si>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</si>
  <si>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</si>
  <si>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</si>
  <si>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</si>
  <si>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</si>
  <si>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</si>
  <si>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</si>
  <si>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</si>
  <si>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</si>
  <si>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</si>
  <si>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</si>
  <si>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</si>
  <si>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</si>
  <si>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</si>
  <si>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</si>
  <si>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</si>
  <si>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</si>
  <si>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</si>
  <si>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</si>
  <si>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</si>
  <si>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</si>
  <si>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</si>
  <si>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</si>
  <si>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</si>
  <si>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</si>
  <si>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</si>
  <si>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</si>
  <si>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</si>
  <si>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</si>
  <si>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</si>
  <si>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</si>
  <si>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</si>
  <si>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</si>
  <si>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</si>
  <si>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</si>
  <si>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</si>
  <si>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</si>
  <si>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</si>
  <si>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</si>
  <si>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</si>
  <si>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</si>
  <si>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</si>
  <si>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</si>
  <si>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</si>
  <si>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</si>
  <si>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</si>
  <si>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</si>
  <si>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</si>
  <si>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</si>
  <si>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</si>
  <si>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</si>
  <si>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</si>
  <si>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</si>
  <si>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</si>
  <si>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</si>
  <si>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</si>
  <si>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</si>
  <si>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</si>
  <si>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</si>
  <si>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</si>
  <si>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</si>
  <si>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</si>
  <si>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</si>
  <si>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</si>
  <si>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</si>
  <si>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</si>
  <si>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</si>
  <si>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</si>
  <si>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</si>
  <si>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</si>
  <si>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</si>
  <si>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</si>
  <si>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</si>
  <si>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</si>
  <si>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</si>
  <si>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</si>
  <si>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</si>
  <si>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</si>
  <si>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</si>
  <si>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</si>
  <si>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</si>
  <si>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</si>
  <si>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</si>
  <si>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</si>
  <si>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</si>
  <si>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</si>
  <si>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</si>
  <si>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</si>
  <si>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</si>
  <si>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</si>
  <si>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</si>
  <si>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</si>
  <si>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</si>
  <si>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</si>
  <si>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</si>
  <si>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</si>
  <si>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</si>
  <si>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</si>
  <si>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</si>
  <si>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</si>
  <si>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</si>
  <si>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</si>
  <si>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</si>
  <si>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</si>
  <si>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</si>
  <si>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</si>
  <si>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</si>
  <si>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</si>
  <si>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</si>
  <si>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</si>
  <si>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</si>
  <si>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</si>
  <si>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</si>
  <si>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</si>
  <si>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</si>
  <si>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</si>
  <si>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</si>
  <si>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</si>
  <si>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</si>
  <si>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</si>
  <si>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</si>
  <si>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</si>
  <si>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</si>
  <si>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</si>
  <si>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</si>
  <si>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</si>
  <si>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</si>
  <si>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</si>
  <si>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</si>
  <si>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</si>
  <si>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</si>
  <si>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</si>
  <si>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</si>
  <si>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</si>
  <si>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</si>
  <si>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</si>
  <si>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</si>
  <si>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</si>
  <si>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</si>
  <si>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</si>
  <si>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</si>
  <si>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</si>
  <si>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</si>
  <si>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</si>
  <si>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</si>
  <si>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</si>
  <si>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</si>
  <si>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</si>
  <si>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</si>
  <si>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</si>
  <si>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</si>
  <si>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</si>
  <si>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</si>
  <si>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</si>
  <si>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</si>
  <si>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</si>
  <si>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</si>
  <si>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</si>
  <si>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</si>
  <si>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</si>
  <si>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</si>
  <si>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</si>
  <si>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</si>
  <si>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</si>
  <si>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</si>
  <si>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</si>
  <si>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</si>
  <si>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</si>
  <si>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</si>
  <si>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</si>
  <si>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</si>
  <si>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</si>
  <si>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</si>
  <si>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</si>
  <si>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</si>
  <si>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</si>
  <si>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</si>
  <si>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</si>
  <si>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</si>
  <si>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</si>
  <si>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</si>
  <si>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</si>
  <si>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</si>
  <si>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</si>
  <si>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</si>
  <si>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</si>
  <si>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</si>
  <si>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</si>
  <si>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</si>
  <si>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</si>
  <si>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</si>
  <si>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</si>
  <si>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</si>
  <si>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</si>
  <si>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</si>
  <si>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</si>
  <si>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</si>
  <si>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</si>
  <si>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</si>
  <si>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</si>
  <si>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</si>
  <si>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</si>
  <si>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</si>
  <si>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</si>
  <si>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</si>
  <si>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</si>
  <si>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</si>
  <si>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</si>
  <si>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</si>
  <si>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</si>
  <si>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</si>
  <si>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</si>
  <si>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</si>
  <si>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</si>
  <si>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</si>
  <si>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</si>
  <si>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</si>
  <si>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</si>
  <si>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</si>
  <si>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</si>
  <si>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</si>
  <si>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</si>
  <si>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</si>
  <si>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</si>
  <si>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</si>
  <si>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</si>
  <si>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</si>
  <si>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</si>
  <si>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</si>
  <si>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</si>
  <si>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</si>
  <si>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</si>
  <si>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</si>
  <si>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</si>
  <si>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</si>
  <si>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</si>
  <si>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</si>
  <si>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</si>
  <si>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</si>
  <si>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</si>
  <si>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</si>
  <si>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</si>
  <si>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</si>
  <si>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</si>
  <si>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</si>
  <si>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</si>
  <si>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</si>
  <si>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</si>
  <si>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</si>
  <si>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</si>
  <si>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</si>
  <si>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</si>
  <si>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</si>
  <si>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</si>
  <si>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</si>
  <si>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</si>
  <si>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</si>
  <si>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</si>
  <si>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</si>
  <si>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</si>
  <si>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</si>
  <si>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</si>
  <si>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</si>
  <si>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</si>
  <si>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</si>
  <si>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</si>
  <si>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</si>
  <si>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</si>
  <si>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</si>
  <si>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</si>
  <si>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</si>
  <si>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</si>
  <si>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</si>
  <si>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</si>
  <si>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</si>
  <si>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</si>
  <si>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</si>
  <si>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</si>
  <si>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</si>
  <si>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</si>
  <si>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</si>
  <si>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</si>
  <si>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</si>
  <si>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</si>
  <si>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</si>
  <si>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</si>
  <si>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</si>
  <si>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</si>
  <si>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</si>
  <si>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</si>
  <si>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</si>
  <si>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</si>
  <si>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</si>
  <si>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</si>
  <si>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</si>
  <si>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</si>
  <si>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</si>
  <si>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</si>
  <si>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</si>
  <si>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</si>
  <si>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</si>
  <si>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</si>
  <si>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</si>
  <si>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</si>
  <si>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</si>
  <si>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</si>
  <si>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</si>
  <si>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</si>
  <si>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</si>
  <si>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</si>
  <si>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</si>
  <si>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</si>
  <si>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</si>
  <si>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</si>
  <si>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</si>
  <si>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</si>
  <si>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</si>
  <si>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</si>
  <si>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</si>
  <si>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</si>
  <si>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</si>
  <si>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</si>
  <si>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</si>
  <si>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</si>
  <si>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</si>
  <si>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</si>
  <si>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</si>
  <si>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</si>
  <si>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</si>
  <si>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</si>
  <si>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</si>
  <si>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</si>
  <si>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</si>
  <si>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</si>
  <si>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</si>
  <si>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</si>
  <si>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</si>
  <si>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</si>
  <si>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</si>
  <si>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</si>
  <si>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</si>
  <si>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</si>
  <si>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</si>
  <si>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</si>
  <si>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</si>
  <si>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</si>
  <si>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</si>
  <si>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</si>
  <si>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</si>
  <si>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</si>
  <si>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</si>
  <si>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</si>
  <si>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</si>
  <si>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</si>
  <si>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</si>
  <si>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</si>
  <si>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</si>
  <si>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</si>
  <si>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</si>
  <si>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</si>
  <si>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</si>
  <si>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</si>
  <si>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</si>
  <si>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</si>
  <si>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</si>
  <si>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</si>
  <si>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</si>
  <si>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</si>
  <si>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</si>
  <si>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</si>
  <si>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</si>
  <si>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</si>
  <si>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</si>
  <si>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</si>
  <si>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</si>
  <si>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</si>
  <si>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</si>
  <si>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</si>
  <si>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</si>
  <si>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</si>
  <si>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</si>
  <si>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</si>
  <si>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</si>
  <si>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</si>
  <si>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</si>
  <si>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</si>
  <si>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</si>
  <si>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</si>
  <si>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</si>
  <si>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</si>
  <si>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</si>
  <si>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</si>
  <si>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</si>
  <si>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</si>
  <si>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</si>
  <si>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</si>
  <si>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</si>
  <si>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</si>
  <si>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</si>
  <si>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</si>
  <si>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</si>
  <si>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</si>
  <si>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</si>
  <si>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</si>
  <si>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</si>
  <si>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</si>
  <si>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</si>
  <si>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</si>
  <si>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</si>
  <si>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</si>
  <si>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</si>
  <si>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</si>
  <si>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</si>
  <si>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</si>
  <si>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</si>
  <si>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</si>
  <si>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</si>
  <si>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</si>
  <si>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</si>
  <si>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</si>
  <si>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</si>
  <si>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</si>
  <si>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</si>
  <si>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</si>
  <si>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</si>
  <si>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</si>
  <si>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</si>
  <si>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</si>
  <si>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</si>
  <si>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</si>
  <si>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</si>
  <si>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</si>
  <si>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</si>
  <si>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</si>
  <si>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</si>
  <si>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</si>
  <si>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</si>
  <si>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</si>
  <si>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</si>
  <si>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</si>
  <si>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</si>
  <si>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</si>
  <si>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</si>
  <si>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</si>
  <si>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</si>
  <si>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</si>
  <si>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</si>
  <si>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</si>
  <si>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</si>
  <si>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</si>
  <si>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</si>
  <si>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</si>
  <si>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</si>
  <si>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</si>
  <si>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</si>
  <si>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</si>
  <si>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</si>
  <si>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</si>
  <si>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</si>
  <si>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</si>
  <si>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</si>
  <si>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</si>
  <si>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</si>
  <si>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</si>
  <si>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</si>
  <si>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</si>
  <si>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</si>
  <si>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</si>
  <si>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</si>
  <si>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</si>
  <si>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</si>
  <si>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</si>
  <si>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</si>
  <si>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</si>
  <si>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</si>
  <si>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</si>
  <si>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</si>
  <si>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</si>
  <si>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</si>
  <si>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</si>
  <si>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</si>
  <si>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</si>
  <si>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</si>
  <si>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</si>
  <si>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</si>
  <si>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</si>
  <si>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</si>
  <si>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</si>
  <si>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</si>
  <si>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</si>
  <si>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</si>
  <si>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</si>
  <si>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</si>
  <si>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</si>
  <si>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</si>
  <si>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</si>
  <si>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</si>
  <si>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</si>
  <si>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</si>
  <si>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</si>
  <si>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</si>
  <si>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</si>
  <si>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</si>
  <si>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</si>
  <si>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</si>
  <si>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</si>
  <si>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</si>
  <si>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</si>
  <si>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</si>
  <si>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</si>
  <si>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</si>
  <si>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</si>
  <si>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</si>
  <si>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</si>
  <si>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</si>
  <si>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</si>
  <si>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</si>
  <si>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</si>
  <si>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</si>
  <si>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</si>
  <si>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</si>
  <si>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</si>
  <si>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</si>
  <si>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</si>
  <si>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</si>
  <si>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</si>
  <si>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</si>
  <si>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</si>
  <si>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</si>
  <si>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</si>
  <si>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</si>
  <si>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</si>
  <si>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</si>
  <si>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</si>
  <si>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</si>
  <si>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</si>
  <si>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</si>
  <si>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</si>
  <si>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</si>
  <si>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</si>
  <si>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</si>
  <si>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</si>
  <si>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</si>
  <si>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</si>
  <si>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</si>
  <si>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</si>
  <si>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</si>
  <si>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</si>
  <si>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</si>
  <si>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</si>
  <si>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</si>
  <si>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</si>
  <si>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</si>
  <si>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</si>
  <si>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</si>
  <si>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</si>
  <si>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</si>
  <si>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</si>
  <si>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</si>
  <si>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</si>
  <si>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</si>
  <si>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</si>
  <si>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</si>
  <si>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</si>
  <si>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</si>
  <si>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</si>
  <si>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</si>
  <si>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</si>
  <si>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</si>
  <si>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</si>
  <si>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</si>
  <si>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</si>
  <si>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</si>
  <si>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</si>
  <si>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</si>
  <si>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</si>
  <si>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</si>
  <si>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</si>
  <si>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</si>
  <si>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</si>
  <si>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</si>
  <si>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</si>
  <si>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</si>
  <si>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</si>
  <si>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</si>
  <si>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</si>
  <si>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</si>
  <si>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</si>
  <si>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</si>
  <si>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</si>
  <si>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</si>
  <si>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</si>
  <si>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</si>
  <si>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</si>
  <si>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</si>
  <si>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</si>
  <si>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</si>
  <si>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</si>
  <si>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</si>
  <si>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</si>
  <si>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</si>
  <si>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</si>
  <si>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</si>
  <si>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</si>
  <si>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</si>
  <si>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</si>
  <si>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</si>
  <si>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</si>
  <si>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</si>
  <si>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</si>
  <si>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</si>
  <si>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</si>
  <si>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</si>
  <si>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</si>
  <si>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</si>
  <si>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</si>
  <si>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</si>
  <si>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</si>
  <si>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</si>
  <si>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</si>
  <si>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</si>
  <si>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</si>
  <si>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</si>
  <si>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</si>
  <si>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</si>
  <si>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</si>
  <si>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</si>
  <si>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</si>
  <si>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</si>
  <si>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</si>
  <si>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</si>
  <si>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</si>
  <si>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</si>
  <si>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</si>
  <si>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</si>
  <si>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</si>
  <si>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</si>
  <si>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</si>
  <si>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</si>
  <si>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</si>
  <si>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</si>
  <si>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</si>
  <si>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</si>
  <si>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</si>
  <si>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</si>
  <si>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</si>
  <si>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</si>
  <si>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</si>
  <si>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</si>
  <si>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</si>
  <si>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</si>
  <si>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</si>
  <si>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</si>
  <si>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</si>
  <si>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</si>
  <si>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</si>
  <si>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</si>
  <si>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</si>
  <si>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</si>
  <si>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</si>
  <si>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</si>
  <si>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</si>
  <si>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</si>
  <si>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</si>
  <si>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</si>
  <si>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</si>
  <si>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</si>
  <si>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</si>
  <si>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</si>
  <si>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</si>
  <si>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</si>
  <si>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</si>
  <si>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</si>
  <si>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</si>
  <si>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</si>
  <si>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</si>
  <si>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</si>
  <si>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</si>
  <si>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</si>
  <si>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</si>
  <si>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</si>
  <si>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</si>
  <si>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</si>
  <si>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</si>
  <si>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</si>
  <si>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</si>
  <si>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</si>
  <si>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</si>
  <si>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</si>
  <si>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</si>
  <si>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</si>
  <si>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</si>
  <si>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</si>
  <si>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</si>
  <si>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</si>
  <si>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</si>
  <si>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</si>
  <si>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</si>
  <si>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</si>
  <si>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</si>
  <si>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</si>
  <si>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</si>
  <si>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</si>
  <si>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</si>
  <si>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</si>
  <si>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</si>
  <si>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</si>
  <si>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</si>
  <si>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</si>
  <si>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</si>
  <si>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</si>
  <si>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</si>
  <si>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</si>
  <si>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</si>
  <si>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</si>
  <si>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</si>
  <si>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</si>
  <si>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</si>
  <si>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</si>
  <si>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</si>
  <si>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</si>
  <si>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</si>
  <si>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</si>
  <si>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</si>
  <si>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</si>
  <si>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</si>
  <si>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</si>
  <si>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</si>
  <si>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</si>
  <si>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</si>
  <si>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</si>
  <si>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</si>
  <si>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</si>
  <si>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</si>
  <si>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</si>
  <si>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</si>
  <si>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</si>
  <si>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</si>
  <si>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</si>
  <si>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</si>
  <si>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</si>
  <si>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</si>
  <si>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</si>
  <si>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</si>
  <si>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</si>
  <si>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</si>
  <si>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</si>
  <si>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</si>
  <si>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</si>
  <si>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</si>
  <si>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</si>
  <si>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</si>
  <si>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</si>
  <si>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</si>
  <si>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</si>
  <si>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</si>
  <si>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</si>
  <si>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</si>
  <si>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</si>
  <si>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</si>
  <si>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</si>
  <si>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</si>
  <si>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</si>
  <si>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</si>
  <si>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</si>
  <si>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</si>
  <si>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</si>
  <si>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</si>
  <si>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</si>
  <si>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</si>
  <si>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</si>
  <si>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</si>
  <si>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</si>
  <si>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</si>
  <si>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</si>
  <si>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</si>
  <si>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</si>
  <si>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</si>
  <si>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</si>
  <si>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</si>
  <si>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</si>
  <si>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</si>
  <si>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</si>
  <si>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</si>
  <si>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</si>
  <si>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</si>
  <si>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</si>
  <si>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</si>
  <si>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</si>
  <si>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</si>
  <si>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</si>
  <si>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</si>
  <si>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</si>
  <si>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</si>
  <si>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</si>
  <si>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</si>
  <si>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</si>
  <si>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</si>
  <si>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</si>
  <si>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</si>
  <si>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</si>
  <si>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</si>
  <si>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</si>
  <si>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</si>
  <si>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</si>
  <si>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</si>
  <si>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</si>
  <si>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</si>
  <si>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</si>
  <si>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</si>
  <si>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</si>
  <si>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</si>
  <si>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</si>
  <si>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</si>
  <si>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</si>
  <si>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</si>
  <si>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</si>
  <si>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</si>
  <si>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</si>
  <si>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</si>
  <si>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</si>
  <si>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</si>
  <si>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</si>
  <si>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</si>
  <si>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</si>
  <si>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</si>
  <si>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</si>
  <si>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</si>
  <si>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</si>
  <si>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</si>
  <si>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</si>
  <si>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</si>
  <si>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</si>
  <si>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</si>
  <si>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</si>
  <si>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</si>
  <si>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</si>
  <si>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</si>
  <si>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</si>
  <si>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</si>
  <si>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</si>
  <si>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</si>
  <si>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</si>
  <si>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</si>
  <si>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</si>
  <si>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</si>
  <si>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</si>
  <si>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</si>
  <si>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</si>
  <si>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</si>
  <si>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</si>
  <si>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</si>
  <si>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</si>
  <si>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</si>
  <si>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</si>
  <si>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</si>
  <si>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</si>
  <si>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</si>
  <si>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</si>
  <si>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</si>
  <si>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</si>
  <si>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</si>
  <si>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</si>
  <si>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</si>
  <si>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</si>
  <si>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</si>
  <si>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</si>
  <si>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</si>
  <si>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</si>
  <si>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</si>
  <si>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</si>
  <si>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</si>
  <si>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</si>
  <si>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</si>
  <si>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</si>
  <si>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</si>
  <si>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</si>
  <si>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</si>
  <si>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</si>
  <si>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</si>
  <si>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</si>
  <si>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</si>
  <si>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</si>
  <si>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</si>
  <si>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</si>
  <si>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</si>
  <si>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</si>
  <si>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</si>
  <si>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</si>
  <si>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</si>
  <si>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</si>
  <si>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</si>
  <si>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</si>
  <si>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</si>
  <si>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</si>
  <si>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</si>
  <si>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</si>
  <si>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</si>
  <si>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</si>
  <si>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</si>
  <si>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</si>
  <si>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</si>
  <si>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</si>
  <si>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</si>
  <si>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</si>
  <si>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</si>
  <si>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</si>
  <si>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</si>
  <si>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</si>
  <si>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</si>
  <si>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</si>
  <si>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</si>
  <si>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</si>
  <si>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</si>
  <si>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</si>
  <si>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</si>
  <si>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</si>
  <si>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</si>
  <si>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</si>
  <si>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</si>
  <si>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</si>
  <si>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</si>
  <si>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</si>
  <si>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</si>
  <si>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</si>
  <si>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</si>
  <si>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</si>
  <si>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</si>
  <si>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</si>
  <si>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</si>
  <si>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</si>
  <si>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</si>
  <si>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</si>
  <si>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</si>
  <si>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</si>
  <si>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</si>
  <si>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</si>
  <si>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</si>
  <si>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</si>
  <si>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</si>
  <si>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</si>
  <si>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</si>
  <si>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</si>
  <si>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</si>
  <si>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</si>
  <si>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</si>
  <si>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</si>
  <si>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</si>
  <si>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</si>
  <si>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</si>
  <si>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</si>
  <si>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</si>
  <si>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</si>
  <si>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</si>
  <si>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</si>
  <si>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</si>
  <si>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</si>
  <si>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</si>
  <si>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</si>
  <si>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</si>
  <si>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</si>
  <si>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</si>
  <si>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</si>
  <si>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</si>
  <si>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</si>
  <si>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</si>
  <si>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</si>
  <si>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</si>
  <si>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</si>
  <si>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</si>
  <si>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</si>
  <si>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</si>
  <si>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</si>
  <si>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</si>
  <si>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</si>
  <si>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</si>
  <si>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</si>
  <si>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</si>
  <si>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</si>
  <si>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</si>
  <si>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</si>
  <si>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</si>
  <si>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</si>
  <si>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</si>
  <si>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</si>
  <si>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</si>
  <si>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</si>
  <si>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</si>
  <si>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</si>
  <si>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</si>
  <si>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</si>
  <si>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</si>
  <si>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</si>
  <si>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</si>
  <si>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</si>
  <si>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</si>
  <si>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</si>
  <si>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</si>
  <si>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</si>
  <si>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</si>
  <si>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</si>
  <si>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</si>
  <si>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</si>
  <si>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</si>
  <si>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</si>
  <si>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</si>
  <si>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</si>
  <si>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</si>
  <si>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</si>
  <si>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</si>
  <si>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</si>
  <si>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</si>
  <si>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</si>
  <si>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</si>
  <si>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</si>
  <si>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</si>
  <si>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</si>
  <si>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</si>
  <si>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</si>
  <si>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</si>
  <si>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</si>
  <si>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</si>
  <si>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</si>
  <si>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</si>
  <si>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</si>
  <si>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</si>
  <si>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</si>
  <si>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</si>
  <si>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</si>
  <si>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</si>
  <si>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</si>
  <si>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</si>
  <si>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</si>
  <si>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</si>
  <si>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</si>
  <si>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</si>
  <si>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</si>
  <si>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</si>
  <si>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</si>
  <si>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</si>
  <si>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</si>
  <si>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</si>
  <si>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</si>
  <si>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</si>
  <si>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</si>
  <si>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</si>
  <si>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</si>
  <si>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</si>
  <si>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</si>
  <si>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</si>
  <si>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</si>
  <si>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</si>
  <si>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</si>
  <si>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</si>
  <si>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</si>
  <si>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</si>
  <si>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</si>
  <si>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</si>
  <si>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</si>
  <si>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</si>
  <si>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</si>
  <si>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</si>
  <si>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</si>
  <si>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</si>
  <si>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</si>
  <si>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</si>
  <si>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</si>
  <si>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</si>
  <si>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</si>
  <si>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</si>
  <si>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</si>
  <si>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</si>
  <si>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</si>
  <si>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</si>
  <si>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</si>
  <si>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</si>
  <si>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</si>
  <si>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</si>
  <si>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</si>
  <si>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</si>
  <si>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</si>
  <si>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</si>
  <si>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</si>
  <si>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</si>
  <si>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</si>
  <si>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</si>
  <si>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</si>
  <si>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</si>
  <si>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</si>
  <si>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</si>
  <si>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</si>
  <si>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</si>
  <si>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</si>
  <si>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</si>
  <si>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</si>
  <si>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</si>
  <si>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</si>
  <si>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</si>
  <si>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</si>
  <si>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</si>
  <si>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</si>
  <si>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</si>
  <si>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</si>
  <si>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</si>
  <si>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</si>
  <si>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</si>
  <si>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</si>
  <si>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</si>
  <si>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</si>
  <si>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</si>
  <si>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</si>
  <si>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</si>
  <si>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</si>
  <si>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</si>
  <si>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</si>
  <si>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</si>
  <si>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</si>
  <si>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</si>
  <si>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</si>
  <si>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</si>
  <si>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</si>
  <si>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</si>
  <si>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</si>
  <si>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</si>
  <si>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</si>
  <si>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</si>
  <si>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</si>
  <si>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</si>
  <si>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</si>
  <si>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</si>
  <si>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</si>
  <si>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</si>
  <si>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</si>
  <si>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</si>
  <si>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</si>
  <si>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</si>
  <si>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</si>
  <si>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</si>
  <si>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</si>
  <si>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</si>
  <si>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</si>
  <si>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</si>
  <si>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</si>
  <si>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</si>
  <si>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</si>
  <si>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</si>
  <si>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</si>
  <si>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</si>
  <si>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</si>
  <si>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</si>
  <si>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</si>
  <si>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</si>
  <si>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</si>
  <si>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</si>
  <si>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</si>
  <si>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</si>
  <si>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</si>
  <si>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</si>
  <si>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</si>
  <si>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</si>
  <si>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</si>
  <si>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</si>
  <si>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</si>
  <si>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</si>
  <si>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</si>
  <si>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</si>
  <si>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</si>
  <si>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</si>
  <si>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</si>
  <si>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</si>
  <si>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</si>
  <si>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</si>
  <si>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</si>
  <si>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</si>
  <si>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</si>
  <si>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</si>
  <si>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</si>
  <si>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</si>
  <si>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</si>
  <si>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</si>
  <si>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</si>
  <si>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</si>
  <si>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</si>
  <si>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</si>
  <si>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</si>
  <si>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</si>
  <si>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</si>
  <si>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</si>
  <si>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</si>
  <si>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</si>
  <si>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</si>
  <si>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</si>
  <si>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</si>
  <si>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</si>
  <si>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</si>
  <si>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</si>
  <si>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</si>
  <si>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</si>
  <si>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</si>
  <si>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</si>
  <si>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</si>
  <si>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</si>
  <si>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</si>
  <si>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</si>
  <si>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</si>
  <si>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</si>
  <si>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</si>
  <si>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</si>
  <si>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</si>
  <si>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</si>
  <si>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</si>
  <si>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</si>
  <si>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</si>
  <si>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</si>
  <si>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</si>
  <si>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</si>
  <si>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</si>
  <si>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</si>
  <si>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</si>
  <si>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</si>
  <si>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</si>
  <si>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</si>
  <si>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</si>
  <si>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</si>
  <si>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</si>
  <si>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</si>
  <si>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</si>
  <si>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</si>
  <si>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</si>
  <si>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</si>
  <si>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</si>
  <si>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</si>
  <si>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</si>
  <si>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</si>
  <si>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</si>
  <si>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</si>
  <si>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</si>
  <si>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</si>
  <si>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</si>
  <si>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</si>
  <si>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</si>
  <si>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</si>
  <si>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</si>
  <si>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</si>
  <si>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</si>
  <si>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</si>
  <si>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</si>
  <si>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</si>
  <si>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</si>
  <si>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</si>
  <si>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</si>
  <si>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</si>
  <si>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</si>
  <si>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</si>
  <si>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</si>
  <si>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</si>
  <si>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</si>
  <si>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</si>
  <si>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</si>
  <si>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</si>
  <si>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</si>
  <si>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</si>
  <si>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</si>
  <si>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</si>
  <si>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</si>
  <si>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</si>
  <si>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</si>
  <si>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</si>
  <si>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</si>
  <si>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</si>
  <si>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</si>
  <si>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</si>
  <si>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</si>
  <si>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</si>
  <si>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</si>
  <si>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</si>
  <si>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</si>
  <si>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</si>
  <si>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</si>
  <si>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</si>
  <si>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</si>
  <si>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</si>
  <si>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</si>
  <si>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</si>
  <si>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</si>
  <si>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</si>
  <si>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</si>
  <si>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</si>
  <si>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</si>
  <si>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</si>
  <si>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</si>
  <si>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</si>
  <si>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</si>
  <si>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</si>
  <si>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</si>
  <si>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</si>
  <si>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</si>
  <si>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</si>
  <si>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</si>
  <si>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</si>
  <si>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</si>
  <si>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</si>
  <si>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</si>
  <si>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</si>
  <si>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</si>
  <si>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</si>
  <si>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</si>
  <si>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</si>
  <si>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</si>
  <si>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</si>
  <si>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</si>
  <si>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</si>
  <si>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</si>
  <si>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</si>
  <si>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</si>
  <si>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</si>
  <si>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</si>
  <si>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</si>
  <si>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</si>
  <si>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</si>
  <si>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</si>
  <si>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</si>
  <si>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</si>
  <si>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</si>
  <si>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</si>
  <si>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</si>
  <si>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</si>
  <si>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</si>
  <si>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</si>
  <si>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</si>
  <si>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</si>
  <si>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</si>
  <si>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</si>
  <si>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</si>
  <si>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</si>
  <si>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</si>
  <si>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</si>
  <si>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</si>
  <si>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</si>
  <si>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</si>
  <si>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</si>
  <si>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</si>
  <si>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</si>
  <si>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</si>
  <si>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</si>
  <si>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</si>
  <si>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</si>
  <si>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</si>
  <si>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</si>
  <si>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</si>
  <si>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</si>
  <si>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</si>
  <si>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</si>
  <si>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</si>
  <si>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</si>
  <si>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</si>
  <si>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</si>
  <si>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</si>
  <si>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</si>
  <si>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</si>
  <si>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</si>
  <si>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</si>
  <si>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</si>
  <si>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</si>
  <si>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</si>
  <si>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</si>
  <si>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</si>
  <si>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</si>
  <si>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</si>
  <si>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</si>
  <si>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</si>
  <si>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</si>
  <si>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</si>
  <si>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</si>
  <si>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</si>
  <si>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</si>
  <si>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</si>
  <si>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</si>
  <si>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</si>
  <si>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</si>
  <si>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</si>
  <si>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</si>
  <si>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</si>
  <si>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</si>
  <si>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</si>
  <si>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</si>
  <si>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</si>
  <si>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</si>
  <si>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</si>
  <si>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</si>
  <si>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</si>
  <si>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</si>
  <si>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</si>
  <si>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</si>
  <si>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</si>
  <si>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</si>
  <si>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</si>
  <si>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</si>
  <si>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</si>
  <si>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</si>
  <si>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</si>
  <si>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</si>
  <si>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</si>
  <si>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</si>
  <si>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</si>
  <si>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</si>
  <si>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</si>
  <si>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</si>
  <si>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</si>
  <si>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</si>
  <si>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</si>
  <si>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</si>
  <si>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</si>
  <si>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</si>
  <si>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</si>
  <si>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</si>
  <si>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</si>
  <si>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</si>
  <si>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</si>
  <si>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</si>
  <si>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</si>
  <si>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</si>
  <si>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</si>
  <si>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</si>
  <si>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</si>
  <si>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</si>
  <si>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</si>
  <si>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</si>
  <si>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</si>
  <si>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</si>
  <si>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</si>
  <si>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</si>
  <si>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</si>
  <si>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</si>
  <si>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</si>
  <si>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</si>
  <si>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</si>
  <si>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</si>
  <si>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</si>
  <si>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</si>
  <si>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</si>
  <si>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</si>
  <si>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</si>
  <si>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</si>
  <si>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</si>
  <si>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</si>
  <si>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</si>
  <si>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</si>
  <si>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</si>
  <si>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</si>
  <si>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</si>
  <si>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</si>
  <si>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</si>
  <si>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</si>
  <si>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</si>
  <si>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</si>
  <si>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</si>
  <si>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</si>
  <si>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</si>
  <si>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</si>
  <si>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</si>
  <si>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</si>
  <si>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</si>
  <si>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</si>
  <si>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</si>
  <si>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</si>
  <si>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</si>
  <si>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</si>
  <si>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</si>
  <si>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</si>
  <si>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</si>
  <si>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</si>
  <si>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</si>
  <si>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</si>
  <si>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</si>
  <si>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</si>
  <si>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</si>
  <si>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</si>
  <si>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</si>
  <si>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</si>
  <si>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</si>
  <si>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</si>
  <si>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</si>
  <si>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</si>
  <si>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</si>
  <si>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</si>
  <si>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</si>
  <si>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</si>
  <si>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</si>
  <si>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</si>
  <si>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</si>
  <si>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</si>
  <si>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</si>
  <si>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</si>
  <si>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</si>
  <si>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</si>
  <si>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</si>
  <si>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</si>
  <si>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</si>
  <si>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</si>
  <si>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</si>
  <si>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</si>
  <si>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</si>
  <si>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</si>
  <si>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</si>
  <si>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</si>
  <si>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</si>
  <si>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</si>
  <si>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</si>
  <si>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</si>
  <si>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</si>
  <si>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</si>
  <si>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</si>
  <si>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</si>
  <si>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</si>
  <si>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</si>
  <si>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</si>
  <si>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</si>
  <si>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</si>
  <si>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</si>
  <si>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</si>
  <si>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</si>
  <si>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</si>
  <si>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</si>
  <si>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</si>
  <si>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</si>
  <si>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</si>
  <si>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</si>
  <si>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</si>
  <si>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</si>
  <si>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</si>
  <si>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</si>
  <si>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</si>
  <si>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</si>
  <si>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</si>
  <si>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</si>
  <si>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</si>
  <si>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</si>
  <si>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</si>
  <si>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</si>
  <si>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</si>
  <si>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</si>
  <si>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</si>
  <si>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</si>
  <si>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</si>
  <si>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</si>
  <si>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</si>
  <si>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</si>
  <si>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</si>
  <si>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</si>
  <si>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</si>
  <si>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</si>
  <si>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</si>
  <si>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</si>
  <si>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</si>
  <si>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</si>
  <si>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</si>
  <si>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</si>
  <si>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</si>
  <si>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</si>
  <si>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</si>
  <si>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</si>
  <si>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</si>
  <si>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</si>
  <si>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</si>
  <si>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</si>
  <si>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</si>
  <si>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</si>
  <si>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</si>
  <si>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</si>
  <si>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</si>
  <si>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</si>
  <si>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</si>
  <si>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</si>
  <si>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</si>
  <si>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</si>
  <si>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</si>
  <si>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</si>
  <si>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</si>
  <si>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</si>
  <si>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</si>
  <si>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</si>
  <si>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</si>
  <si>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</si>
  <si>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</si>
  <si>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</si>
  <si>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</si>
  <si>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</si>
  <si>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</si>
  <si>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</si>
  <si>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</si>
  <si>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</si>
  <si>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</si>
  <si>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</si>
  <si>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</si>
  <si>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</si>
  <si>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</si>
  <si>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</si>
  <si>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</si>
  <si>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</si>
  <si>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</si>
  <si>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</si>
  <si>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</si>
  <si>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</si>
  <si>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</si>
  <si>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</si>
  <si>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</si>
  <si>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</si>
  <si>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</si>
  <si>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</si>
  <si>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</si>
  <si>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</si>
  <si>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</si>
  <si>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</si>
  <si>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</si>
  <si>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</si>
  <si>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</si>
  <si>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</si>
  <si>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</si>
  <si>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</si>
  <si>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</si>
  <si>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</si>
  <si>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</si>
  <si>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</si>
  <si>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</si>
  <si>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</si>
  <si>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</si>
  <si>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</si>
  <si>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</si>
  <si>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</si>
  <si>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</si>
  <si>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</si>
  <si>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</si>
  <si>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</si>
  <si>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</si>
  <si>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</si>
  <si>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</si>
  <si>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</si>
  <si>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</si>
  <si>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</si>
  <si>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</si>
  <si>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</si>
  <si>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</si>
  <si>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</si>
  <si>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</si>
  <si>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</si>
  <si>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</si>
  <si>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</si>
  <si>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</si>
  <si>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</si>
  <si>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</si>
  <si>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</si>
  <si>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</si>
  <si>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</si>
  <si>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</si>
  <si>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</si>
  <si>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</si>
  <si>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</si>
  <si>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</si>
  <si>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</si>
  <si>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</si>
  <si>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</si>
  <si>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</si>
  <si>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</si>
  <si>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</si>
  <si>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</si>
  <si>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</si>
  <si>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</si>
  <si>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</si>
  <si>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</si>
  <si>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</si>
  <si>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</si>
  <si>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</si>
  <si>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</si>
  <si>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</si>
  <si>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</si>
  <si>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</si>
  <si>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</si>
  <si>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</si>
  <si>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</si>
  <si>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</si>
  <si>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</si>
  <si>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</si>
  <si>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</si>
  <si>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</si>
  <si>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</si>
  <si>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</si>
  <si>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</si>
  <si>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</si>
  <si>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</si>
  <si>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</si>
  <si>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</si>
  <si>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</si>
  <si>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</si>
  <si>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</si>
  <si>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</si>
  <si>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</si>
  <si>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</si>
  <si>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</si>
  <si>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</si>
  <si>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</si>
  <si>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</si>
  <si>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</si>
  <si>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</si>
  <si>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</si>
  <si>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</si>
  <si>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</si>
  <si>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</si>
  <si>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</si>
  <si>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</si>
  <si>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</si>
  <si>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</si>
  <si>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</si>
  <si>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</si>
  <si>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</si>
  <si>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</si>
  <si>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</si>
  <si>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</si>
  <si>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</si>
  <si>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</si>
  <si>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</si>
  <si>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</si>
  <si>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</si>
  <si>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</si>
  <si>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</si>
  <si>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</si>
  <si>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</si>
  <si>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</si>
  <si>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</si>
  <si>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</si>
  <si>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</si>
  <si>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</si>
  <si>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</si>
  <si>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</si>
  <si>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</si>
  <si>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</si>
  <si>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</si>
  <si>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</si>
  <si>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</si>
  <si>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</si>
  <si>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</si>
  <si>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</si>
  <si>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</si>
  <si>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</si>
  <si>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</si>
  <si>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</si>
  <si>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</si>
  <si>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</si>
  <si>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</si>
  <si>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</si>
  <si>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</si>
  <si>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</si>
  <si>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</si>
  <si>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</si>
  <si>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</si>
  <si>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</si>
  <si>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</si>
  <si>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</si>
  <si>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</si>
  <si>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</si>
  <si>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</si>
  <si>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</si>
  <si>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</si>
  <si>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</si>
  <si>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</si>
  <si>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</si>
  <si>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</si>
  <si>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</si>
  <si>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</si>
  <si>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</si>
  <si>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</si>
  <si>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</si>
  <si>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</si>
  <si>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</si>
  <si>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</si>
  <si>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</si>
  <si>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</si>
  <si>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</si>
  <si>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</si>
  <si>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</si>
  <si>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</si>
  <si>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</si>
  <si>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</si>
  <si>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</si>
  <si>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</si>
  <si>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</si>
  <si>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</si>
  <si>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</si>
  <si>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</si>
  <si>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</si>
  <si>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</si>
  <si>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</si>
  <si>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</si>
  <si>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</si>
  <si>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</si>
  <si>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</si>
  <si>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</si>
  <si>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</si>
  <si>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</si>
  <si>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</si>
  <si>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</si>
  <si>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</si>
  <si>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</si>
  <si>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</si>
  <si>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</si>
  <si>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</si>
  <si>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</si>
  <si>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</si>
  <si>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</si>
  <si>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</si>
  <si>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</si>
  <si>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</si>
  <si>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</si>
  <si>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</si>
  <si>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</si>
  <si>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</si>
  <si>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</si>
  <si>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</si>
  <si>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</si>
  <si>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</si>
  <si>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</si>
  <si>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</si>
  <si>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</si>
  <si>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</si>
  <si>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</si>
  <si>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</si>
  <si>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</si>
  <si>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</si>
  <si>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</si>
  <si>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</si>
  <si>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</si>
  <si>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</si>
  <si>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</si>
  <si>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</si>
  <si>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</si>
  <si>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</si>
  <si>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</si>
  <si>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</si>
  <si>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</si>
  <si>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</si>
  <si>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</si>
  <si>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</si>
  <si>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</si>
  <si>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</si>
  <si>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</si>
  <si>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</si>
  <si>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</si>
  <si>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</si>
  <si>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</si>
  <si>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</si>
  <si>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</si>
  <si>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</si>
  <si>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</si>
  <si>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</si>
  <si>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</si>
  <si>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</si>
  <si>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</si>
  <si>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</si>
  <si>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</si>
  <si>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</si>
  <si>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</si>
  <si>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</si>
  <si>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</si>
  <si>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</si>
  <si>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</si>
  <si>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</si>
  <si>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</si>
  <si>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</si>
  <si>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</si>
  <si>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</si>
  <si>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</si>
  <si>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</si>
  <si>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</si>
  <si>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</si>
  <si>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</si>
  <si>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</si>
  <si>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</si>
  <si>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</si>
  <si>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</si>
  <si>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</si>
  <si>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</si>
  <si>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</si>
  <si>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</si>
  <si>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</si>
  <si>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</si>
  <si>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</si>
  <si>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</si>
  <si>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</si>
  <si>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</si>
  <si>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</si>
  <si>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</si>
  <si>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</si>
  <si>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</si>
  <si>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</si>
  <si>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</si>
  <si>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</si>
  <si>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</si>
  <si>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</si>
  <si>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</si>
  <si>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</si>
  <si>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</si>
  <si>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</si>
  <si>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</si>
  <si>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</si>
  <si>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</si>
  <si>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</si>
  <si>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</si>
  <si>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</si>
  <si>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</si>
  <si>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</si>
  <si>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</si>
  <si>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</si>
  <si>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</si>
  <si>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</si>
  <si>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</si>
  <si>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</si>
  <si>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</si>
  <si>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</si>
  <si>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</si>
  <si>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</si>
  <si>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</si>
  <si>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</si>
  <si>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</si>
  <si>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</si>
  <si>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</si>
  <si>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</si>
  <si>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</si>
  <si>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</si>
  <si>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</si>
  <si>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</si>
  <si>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</si>
  <si>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</si>
  <si>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</si>
  <si>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</si>
  <si>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</si>
  <si>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</si>
  <si>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</si>
  <si>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</si>
  <si>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</si>
  <si>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</si>
  <si>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</si>
  <si>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</si>
  <si>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</si>
  <si>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</si>
  <si>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</si>
  <si>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</si>
  <si>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</si>
  <si>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</si>
  <si>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</si>
  <si>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</si>
  <si>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</si>
  <si>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</si>
  <si>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</si>
  <si>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</si>
  <si>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</si>
  <si>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</si>
  <si>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</si>
  <si>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</si>
  <si>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</si>
  <si>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</si>
  <si>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</si>
  <si>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</si>
  <si>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</si>
  <si>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</si>
  <si>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</si>
  <si>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</si>
  <si>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</si>
  <si>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</si>
  <si>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</si>
  <si>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</si>
  <si>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</si>
  <si>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</si>
  <si>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</si>
  <si>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</si>
  <si>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</si>
  <si>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</si>
  <si>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</si>
  <si>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</si>
  <si>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</si>
  <si>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</si>
  <si>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</si>
  <si>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</si>
  <si>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</si>
  <si>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</si>
  <si>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</si>
  <si>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</si>
  <si>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</si>
  <si>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</si>
  <si>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</si>
  <si>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</si>
  <si>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</si>
  <si>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</si>
  <si>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</si>
  <si>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</si>
  <si>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</si>
  <si>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</si>
  <si>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</si>
  <si>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</si>
  <si>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</si>
  <si>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</si>
  <si>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</si>
  <si>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</si>
  <si>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</si>
  <si>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</si>
  <si>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</si>
  <si>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</si>
  <si>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</si>
  <si>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</si>
  <si>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</si>
  <si>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</si>
  <si>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</si>
  <si>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</si>
  <si>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</si>
  <si>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</si>
  <si>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</si>
  <si>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</si>
  <si>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</si>
  <si>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</si>
  <si>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</si>
  <si>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</si>
  <si>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</si>
  <si>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</si>
  <si>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</si>
  <si>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</si>
  <si>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</si>
  <si>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</si>
  <si>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</si>
  <si>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</si>
  <si>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</si>
  <si>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</si>
  <si>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</si>
  <si>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</si>
  <si>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</si>
  <si>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</si>
  <si>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</si>
  <si>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</si>
  <si>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</si>
  <si>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</si>
  <si>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</si>
  <si>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</si>
  <si>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</si>
  <si>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</si>
  <si>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</si>
  <si>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</si>
  <si>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</si>
  <si>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</si>
  <si>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</si>
  <si>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</si>
  <si>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</si>
  <si>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</si>
  <si>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</si>
  <si>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</si>
  <si>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</si>
  <si>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</si>
  <si>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</si>
  <si>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</si>
  <si>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</si>
  <si>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</si>
  <si>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</si>
  <si>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</si>
  <si>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</si>
  <si>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</si>
  <si>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</si>
  <si>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</si>
  <si>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</si>
  <si>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</si>
  <si>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</si>
  <si>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</si>
  <si>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</si>
  <si>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</si>
  <si>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</si>
  <si>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</si>
  <si>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</si>
  <si>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</si>
  <si>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</si>
  <si>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</si>
  <si>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</si>
  <si>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</si>
  <si>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</si>
  <si>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</si>
  <si>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</si>
  <si>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</si>
  <si>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</si>
  <si>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</si>
  <si>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</si>
  <si>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</si>
  <si>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</si>
  <si>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</si>
  <si>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</si>
  <si>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</si>
  <si>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</si>
  <si>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</si>
  <si>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</si>
  <si>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</si>
  <si>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</si>
  <si>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</si>
  <si>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</si>
  <si>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</si>
  <si>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</si>
  <si>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</si>
  <si>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</si>
  <si>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</si>
  <si>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</si>
  <si>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</si>
  <si>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</si>
  <si>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</si>
  <si>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</si>
  <si>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</si>
  <si>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</si>
  <si>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</si>
  <si>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</si>
  <si>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</si>
  <si>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</si>
  <si>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</si>
  <si>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</si>
  <si>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</si>
  <si>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</si>
  <si>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</si>
  <si>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</si>
  <si>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</si>
  <si>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</si>
  <si>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</si>
  <si>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</si>
  <si>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</si>
  <si>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</si>
  <si>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</si>
  <si>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</si>
  <si>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</si>
  <si>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</si>
  <si>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</si>
  <si>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</si>
  <si>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</si>
  <si>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</si>
  <si>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</si>
  <si>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</si>
  <si>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</si>
  <si>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</si>
  <si>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</si>
  <si>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</si>
  <si>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</si>
  <si>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</si>
  <si>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</si>
  <si>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</si>
  <si>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</si>
  <si>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</si>
  <si>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</si>
  <si>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</si>
  <si>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</si>
  <si>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</si>
  <si>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</si>
  <si>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</si>
  <si>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</si>
  <si>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</si>
  <si>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</si>
  <si>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</si>
  <si>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</si>
  <si>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</si>
  <si>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</si>
  <si>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</si>
  <si>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</si>
  <si>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</si>
  <si>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</si>
  <si>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</si>
  <si>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</si>
  <si>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</si>
  <si>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</si>
  <si>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</si>
  <si>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</si>
  <si>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</si>
  <si>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</si>
  <si>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</si>
  <si>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</si>
  <si>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</si>
  <si>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</si>
  <si>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</si>
  <si>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</si>
  <si>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</si>
  <si>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</si>
  <si>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</si>
  <si>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</si>
  <si>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</si>
  <si>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</si>
  <si>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</si>
  <si>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</si>
  <si>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</si>
  <si>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</si>
  <si>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</si>
  <si>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</si>
  <si>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</si>
  <si>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</si>
  <si>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</si>
  <si>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</si>
  <si>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</si>
  <si>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</si>
  <si>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</si>
  <si>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</si>
  <si>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</si>
  <si>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</si>
  <si>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</si>
  <si>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</si>
  <si>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</si>
  <si>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</si>
  <si>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</si>
  <si>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</si>
  <si>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</si>
  <si>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</si>
  <si>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</si>
  <si>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</si>
  <si>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</si>
  <si>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</si>
  <si>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</si>
  <si>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</si>
  <si>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</si>
  <si>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</si>
  <si>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</si>
  <si>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</si>
  <si>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</si>
  <si>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</si>
  <si>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</si>
  <si>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</si>
  <si>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</si>
  <si>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</si>
  <si>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</si>
  <si>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</si>
  <si>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</si>
  <si>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</si>
  <si>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</si>
  <si>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</si>
  <si>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</si>
  <si>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</si>
  <si>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</si>
  <si>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</si>
  <si>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</si>
  <si>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</si>
  <si>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</si>
  <si>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</si>
  <si>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</si>
  <si>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</si>
  <si>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</si>
  <si>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</si>
  <si>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</si>
  <si>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</si>
  <si>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</si>
  <si>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</si>
  <si>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</si>
  <si>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</si>
  <si>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</si>
  <si>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</si>
  <si>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</si>
  <si>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</si>
  <si>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</si>
  <si>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</si>
  <si>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</si>
  <si>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</si>
  <si>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</si>
  <si>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</si>
  <si>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</si>
  <si>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</si>
  <si>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</si>
  <si>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</si>
  <si>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</si>
  <si>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</si>
  <si>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</si>
  <si>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</si>
  <si>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</si>
  <si>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</si>
  <si>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</si>
  <si>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</si>
  <si>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</si>
  <si>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</si>
  <si>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</si>
  <si>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</si>
  <si>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</si>
  <si>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</si>
  <si>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</si>
  <si>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</si>
  <si>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</si>
  <si>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</si>
  <si>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</si>
  <si>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</si>
  <si>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</si>
  <si>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</si>
  <si>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</si>
  <si>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</si>
  <si>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</si>
  <si>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</si>
  <si>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</si>
  <si>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</si>
  <si>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</si>
  <si>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</si>
  <si>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</si>
  <si>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</si>
  <si>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</si>
  <si>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</si>
  <si>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</si>
  <si>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</si>
  <si>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</si>
  <si>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</si>
  <si>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</si>
  <si>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</si>
  <si>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</si>
  <si>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</si>
  <si>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</si>
  <si>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</si>
  <si>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</si>
  <si>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</si>
  <si>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</si>
  <si>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</si>
  <si>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</si>
  <si>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</si>
  <si>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</si>
  <si>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</si>
  <si>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</si>
  <si>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</si>
  <si>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</si>
  <si>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</si>
  <si>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</si>
  <si>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</si>
  <si>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</si>
  <si>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</si>
  <si>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</si>
  <si>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</si>
  <si>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</si>
  <si>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</si>
  <si>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</si>
  <si>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</si>
  <si>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</si>
  <si>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</si>
  <si>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</si>
  <si>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</si>
  <si>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</si>
  <si>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</si>
  <si>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</si>
  <si>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</si>
  <si>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</si>
  <si>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</si>
  <si>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Calle 50A #41-31</t>
  </si>
  <si>
    <t>Carrera 40B Calle 15-73</t>
  </si>
  <si>
    <t>direjecutiva@fundacionlasgolondrinas.org</t>
  </si>
  <si>
    <t>Gabriela Teresita Santos García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</si>
  <si>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</si>
  <si>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DEPARTAMENTO DE ANTIOQUIA</t>
  </si>
  <si>
    <t>PRESTAR  SERVICIOS PARA BRINDAR ATENCION INTEGRAL A LA PRIMERA INFANCIA BAJO LAS MODALIDADES FAMILIAR, HOGARES COMUNITARIOS E INSTITUCIONAL EN LOS MUNICIPIOS DE APARTADO, CHIGORODO, FRONTINO, MARINILLA, MUTATA, NECOCLI, SABANALARGA, SAN JUAN DE URABA, SAN PEDRO DE URABA, Y TURBO.</t>
  </si>
  <si>
    <t>APARTADO, CHIGORODO, FRONTINO, MARINILLA, MUTATA,NECOCLI,SABANALARGA,SAN JUAN DE URABA, SAN PEDRO DE URABA Y TURBO.</t>
  </si>
  <si>
    <t>PRESTAR SERVICIOS PARA BRINDAR ATENCIÓN INTEGRAL A LA PRIMERA INFANCIA BAJO LAS MODALIDADES FAMILIAR, HOGARES COMUNITARIOS, INSTITUCIONAL Y PROPIA EN LOS MUNICIPIOS QUE CONFORMAN LAS ZONAS DE URABÁ 4 (APARTADÓ, ARBOLETES, CAREPA, CHIGORODÓ, FRONTINO, MARINILLA, MUTATÁ, NECOCLÍ, SAN JUAN DE URABÁ, SAN PEDRO DE URABÁ TURBO) Y URABÁ 6 (TURBO)</t>
  </si>
  <si>
    <t>2021-5-10000117</t>
  </si>
  <si>
    <t>Carepa y Apartadó</t>
  </si>
  <si>
    <t>INTEGRAR ESFUERZOS PARA LA PROMOCIÓN DEL DESARROLLO INTEGRAL TEMPRANO DE LA PRIMERA INFANCIA EN EL DEPARTAMENTO DE ANTIOQUIA, Y PARA LA IMPLEMENTACIÓN DEL SISTEMA DEPARTAMENTAL DE GESTIÓN DEL DESARROLLO INTEGRAL TEMPRANO.</t>
  </si>
  <si>
    <t xml:space="preserve"> PRESTAR  SERVICIOS PARA BRINDAR ATENCION INTEGRAL A LA PRIMERA INFANCIA BAJO LAS MODALIDADES, HOGARES COMUNITARIOS EN LOS MUNICIPIOS DE CAREPA Y ARBOLETES.</t>
  </si>
  <si>
    <t>4600006676</t>
  </si>
  <si>
    <t>INTEGRAR ESFUERZOS PARA LA PROMOCION DEL DESARROLLO INTEGRAL TEMPRANO DE LA PRIMERA INFANCIA BAJO LA MODALIDAD FAMILIAR Y HOGARES COMUNITARIOS INTEGRALES EN LOS MUNICIPIOS DE ABRIAQUI, CAÑASGORDAS, EBEJICO, FRONTINO, HELICONIA, APARTADO, CHIGORODO, MUTATA, NECOCLI, SAN JUAN DE URABA, SAN PEDRO DE URABA, TURBO</t>
  </si>
  <si>
    <t>APARTADO, CHIGORODO,  ABRIAQUI, CAÑASGORDAS, EBEJICO, FRONTINO, HELICONIA, MUTATA, NECOCLI, SAN JUAN DE URABA, SAN PEDRO DE URABA, TURBO</t>
  </si>
  <si>
    <t>CAREPA, MUTATÁ, NECOCLÍ, 
SAN JUAN DE URABÁ, SAN PEDRO DE URABA, TURBO, FRONTINO</t>
  </si>
  <si>
    <t>CAREPA, ARBOLETES</t>
  </si>
  <si>
    <t>CAREPA, APARTADO, CHIGORODO, CAREPA, TURBO, ARBOLETES, MUTATÁ, NECOCLÍ, MARINILLA, SAN PEDRO, SAN JUAN URABÁ, SAN PEDRO DE URABÁ.</t>
  </si>
  <si>
    <t>ICBF-INSTITUTO DE BIENESTAR FAMILIAR</t>
  </si>
  <si>
    <t>0716-2012</t>
  </si>
  <si>
    <t>1681-2012</t>
  </si>
  <si>
    <t>1675-2012</t>
  </si>
  <si>
    <t>1682-2012</t>
  </si>
  <si>
    <t>781-2013</t>
  </si>
  <si>
    <t>4600001144</t>
  </si>
  <si>
    <t>955</t>
  </si>
  <si>
    <t>960-2014</t>
  </si>
  <si>
    <t>956-2014</t>
  </si>
  <si>
    <t>973-2014</t>
  </si>
  <si>
    <t>018</t>
  </si>
  <si>
    <t>18-2015</t>
  </si>
  <si>
    <t>4600003201</t>
  </si>
  <si>
    <t>325</t>
  </si>
  <si>
    <t>326</t>
  </si>
  <si>
    <t>327</t>
  </si>
  <si>
    <t>328-2016</t>
  </si>
  <si>
    <t>348</t>
  </si>
  <si>
    <t>410</t>
  </si>
  <si>
    <t>476</t>
  </si>
  <si>
    <t>474</t>
  </si>
  <si>
    <t>4600005048</t>
  </si>
  <si>
    <t>12-00-09-31-060-16</t>
  </si>
  <si>
    <t>4600006755</t>
  </si>
  <si>
    <t>P-FPM</t>
  </si>
  <si>
    <t>PRESTACIÓN DEL SERVICIO DE ATENCIÓN, NUTRICIÓN, Y EDUCACIÓN INICIAL A LOS NIÑOS PARA LATENCIÓN EN EL ENTORNO INSTITUCIONAL UTILIZANDO LA CAPACIDAD INSTALADA Y LA EXPERIENCIA DE OPARADORES PRIVADOS QUE PUEDAN BRINDAR A LOS NIÑOS Y NIÑAS LOS COMPONENTES DE CUIDADO, NUTRICIÓN Y EDUCACIÓN INICAL.</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</si>
  <si>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</si>
  <si>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</si>
  <si>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</si>
  <si>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SANTA FE ANTIOQUIA, SOPETRAN, EBEJICO, OLAYA, SAN JERÓNIMO, BURITICA</t>
  </si>
  <si>
    <t>FREDONIA, ITAGUI, LA ESTRELLA, LA PINTADA, SABANETA, VENECIA, AMAGA, ANGELOPOLIS, CALDAS, FREDONIA, HELICONIA, SANTA BARBARA, TITIRIBI, VENECIA</t>
  </si>
  <si>
    <t>DABEIBA, CAÑASGORDAS, URAMITA, PEQUE, FRONTINO</t>
  </si>
  <si>
    <t>AMALFI, 
SEGOVIA, 
YOLOMBO</t>
  </si>
  <si>
    <t>ANUAR ESFUERZOS TÉCNICOS, ADMINISTRATIVOS Y FINANCIEROS, PARA BRNDAR ATENCIÓN INTEGRAL A LA PRIMERA INFANCIA, EN EL MARCO DE LA ESTRATEGIA "DE CERO A SIEMPRE", EN LA SUBREGIÓN DEL OCCIDENTE ANTIOQUEÑO.</t>
  </si>
  <si>
    <t>SANTA FE ANTIOQUIA, SOPETRAN, EBEJICO, OLAYA, SAN JERÓNIMO, BURITICA…</t>
  </si>
  <si>
    <t>ATENDER A LA PRIMERA INFANCIA EN EL MARCO DE LA ESTRATEGIA DE "CERO A SIEMPRE", ESPECÍFICAMENTE A LOS NIÑOS Y NIÑAS MENORES DE CINCO (5) AÑOS DE FAMILIAS EN SITUACIÓN DE VULNERABILIDAD DE CONFIRMADAD CON LAS DIRECTRICES, LINEAMIENTOS Y PARÁMETROS ESTABLECIDOS POR EL ICBF, ASÍ COMO REGULAR LAS RELACIONES ENTRE LAS PARTES DERIVADAS DE LA ENTREGA DE APORTES DE ICBF A LA ENTIDAD ADMINISTRADORA DE SERVICIO, EN LA MODALIDAD  DE HOGARES COMUNITARIOS DE BIENESTAR EN LAS SIGUIENTES FORMAS DE ATENCIÓN: FAMILIARES, MÚLTIPLES GRUPALES, EMPRESARIALES , JARDINES SOCIALES, Y EN LA MODALIDAD FAMI.</t>
  </si>
  <si>
    <t>LA PINTADA, CALDAS, MONTEBELLO</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</si>
  <si>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</si>
  <si>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</si>
  <si>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</si>
  <si>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FREDONIA, LA PINTADA, MONTEBELLO, VENECIA, SANTA BARBARA</t>
  </si>
  <si>
    <t xml:space="preserve">YONDO, PUERTO TRIUNFO </t>
  </si>
  <si>
    <t>PUERTO BERRIO</t>
  </si>
  <si>
    <t>AMAGÁ, REDONIA,ITAGUI, LA ESTRELLA, LA PINTADA, SABANETA, VENECIA</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</si>
  <si>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</si>
  <si>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SOPETRAN, SANTA FE DE ANTIOQUIA, EBEJICO, BURITICA, ANZA, LIBORINA, SABALARGA</t>
  </si>
  <si>
    <t>EBÉJICO, GIRALDO, 
OLAYA, LIBORINA
SAN JERÓNIMO
SANTA FE ANTIOQUIA
SOPETRÁN</t>
  </si>
  <si>
    <t>AUNAR ESFUERZOS PARA LA PROMOCIÓN DEL DESARROLLO INFANTIL TEMPRANO EN LAS SUBREGIONES DEL MAGDALENA MEDIO, OCCIDENTE, SUROESTE, EN EL MUNICIPIO DE AMALFI  Y  YOLOMBÓ, BAJO LA MODALIDAD FAMILIAR O INSTITUCIONAL EN EL MARCO DE LA ESTRATEGIA DE CERO A SIEMPRE.</t>
  </si>
  <si>
    <t>AMALFI, ARMENIA MANTEQUILLA, CARACOLI, EBEJICO, SOPETRAN, TITIRIBI, URAMITA, BURITICA, CAICEDO, MACEO, CAÑASGORDAS, PUERTO BERRIO, PUERTO TRIUNFO, AMALFI, YOLOMBÓ</t>
  </si>
  <si>
    <t>AUNAR ESFUERZOS Y COORDINAR ACCIONES PARA ATENDER A LA PRIMERA INFANCIA EN EL MARCO DE LA POLITICA DE ESTADO PARA EL DESARROLLO INTEGRAL DE LA PRIMERA INFANCIA "DE CERO A SIEMPRE" Y FORTALECER EL PROGRAMA DE ATENCIÓN A NIÑOS Y NIÑAS HASTA LOS 3 AÑOS DE EDAD HIJOS DE INTERNAS QUE PERMANECEN CON SUS MADRES EN EL ESTABLECIMIENTO DE RECLUSION DE MUJERES DEL INPEC Y MUJERES GESTANTES Y MADRES LACTANTES.</t>
  </si>
  <si>
    <t>SEGOVIA, YOLOMBÓ, AMALFI</t>
  </si>
  <si>
    <t>PUERTO BERRIO, PUERTO TRIUNFO, YONDÓ</t>
  </si>
  <si>
    <t>EBÉJICO, GIRALDO, 
OLAYA, 
SAN JERÓNIMO
SANTA FE ANTIOQUIA
SOPETRÁN</t>
  </si>
  <si>
    <t>FREDONIA, AMAGÁ, ANGELÓPOLIS, CALDAS,FREDONIA,HELICONIA, ITAGUI, LA ESTRELLA, LA PINTADA, MONTEBELLO, SABANETA SANTA BÁRBARA, TITIRIBÍ, VENECIA</t>
  </si>
  <si>
    <t>ATENDER A LA PRIMERA INFANCIA EN EL MARCO DE LA ESTRATEGIA "DE CERO A SIEMPRE", ESPECÍFICAMENTE A LOS NIÑOS Y NIÑAS MENORES DE CINCO (5) AÑOS DE FAMILIAS EN SITAUCIÓN DE VULNERABILIDAD DE CONFORMIDAD CON LAS DIRECTRICES, LINEAMIENTOS Y PARÁMETROS ESTABLECIDOS POR EL ICBF, ASÍ COMO DE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</si>
  <si>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VALIDAR EL CONTRATO ESTA ESCANEADO INCOMPLETO</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</si>
  <si>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</si>
  <si>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 xml:space="preserve">AMAGÁ, CAÑASGORDAS, EBÉJICO, HELICONIA, LA PINTADA, MACEO, RIONEGRO, SANTA FE DE ANTIOQUIA, PUERTO TRIUNFO Y YONDÓ. </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</si>
  <si>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</si>
  <si>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ATENDER A LA PRIMERA INFANCIA EN EL MARCO DE LA ESTRATEGIA DE CERO A SIEMPRE, ESPECIFICAMENTE A LOS NIÑOS Y NIÑAS MENORES DE 5 AÑOS DE FAMILIAS EN SITAUCION DE VULNERABILIDAD DE CONFORMIDAD CON LAS DIRECTRICES, LINEAMIENTOS Y PARAMETROS ESTABLECIDOS POR EL ICBF, EN LAS SIQUIENTES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</si>
  <si>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</si>
  <si>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PUERTO BERRIO, PUERTO TRIUNFO, YONDO</t>
  </si>
  <si>
    <t>EBEJICO, SANTA FE ANTIOQUIA, SOPETRAN, GIRALDO,OLAYA, SAN JERONIMO</t>
  </si>
  <si>
    <t>CONVENIO DE ASOCIACION PARA EL FORTALECIMIENTO DE LA ESTRATEGIA DE CERO A SIEMPRE EN EL MUNICIPIO DE YOLOMBO</t>
  </si>
  <si>
    <t>YOLOMBO</t>
  </si>
  <si>
    <t>INTEGRAR ESFUERZOS PARA LA PROMOCIÓN DEL DESARROLLO INTEGRAL TEMPRANO DE LA PRIMERA INFANCIA BAJO LA MODALIDAD PROPIA, EN LOS MUNICIPIOS DE MURINDO, MUTATA, NECOCLI Y TURBO</t>
  </si>
  <si>
    <t>MURINDO, MUTATA, NECOCLI Y TURBO</t>
  </si>
  <si>
    <t>PUERTO BERRIO
PUERTO TRIUNFO
YONDO</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</si>
  <si>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</si>
  <si>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AMAGÁ, ANGELÓPOLIS, CALDAS,FREDONIA,HELICONIA, ITAGUI, LA ESTRELLA, LA PINTADA, MONTEBELLO, SABANETA SANTA BÁRBARA, TITIRIBÍ, VENECIA</t>
  </si>
  <si>
    <t>EL TALLER TIENE COMO OBJETO GENERAL DE DAR VOZ A LAS COMUNIDADES, DE IDENTIFICAR Y ATRIBUIR IMPACTO CON EL FIN DE MEJORAR NUESTRO TRABAJO. EL ENFASIS ESTA EN ESCUCHAR PLENAMENTE A LAS COMUNIDADES, ENTENDER SU CONTEXTO Y COMPARTIR PROPIEDAD Y RESPONSABILIDAD PARA MEJORAR NUESTRO COMPROMISO CON ELLOS.</t>
  </si>
  <si>
    <t>CONTRATO DE PRESTACION DE SERVICIOS PARA LA OPERACION DEL JARDÍN INFANTIL BUEN COMIENZO "CARPINELO"</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</si>
  <si>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</si>
  <si>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 xml:space="preserve"> PRESTAR EL SERVICIO CENTROS DE DASARROLLO INFANTIL- CDI- DE CONFORMIDAD CON EL MANUAL OPERATIVO DE LA MODALIDAD INSTITUCIONAL Y LAS DIRECTRICES ESTABLECIDAS POR EL ICBF, EN ARMONIA CON LA POLITICA DE ESTADO PARA EL DESARROLLO INTEGRAL DE LA PRIMERA INFANCIA DE CERO A SIEMPRE. EN EL CENTRO ZONAL ABURRA SUR - ITAGUÍ.</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</si>
</sst>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2" t="s">
        <v>36</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36</v>
      </c>
      <c r="J20" s="143" t="s">
        <v>2724</v>
      </c>
      <c r="K20" s="144">
        <v>3158563076</v>
      </c>
      <c r="L20" s="145">
        <v>44197</v>
      </c>
      <c r="M20" s="145">
        <v>44561</v>
      </c>
      <c r="N20" s="130">
        <f>+(M20-L20)/30</f>
        <v>12.133333333333333</v>
      </c>
      <c r="O20" s="133"/>
      <c r="U20" s="129"/>
      <c r="V20" s="104">
        <f ca="1">NOW()</f>
        <v>44194.667804976852</v>
      </c>
      <c r="W20" s="104">
        <f ca="1">NOW()</f>
        <v>44194.667804976852</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2718</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2733</v>
      </c>
      <c r="C48" s="111" t="s">
        <v>31</v>
      </c>
      <c r="D48" s="109">
        <v>495</v>
      </c>
      <c r="E48" s="140">
        <v>39302</v>
      </c>
      <c r="F48" s="140">
        <v>39430</v>
      </c>
      <c r="G48" s="153">
        <f>IF(AND(E48&lt;&gt;"",F48&lt;&gt;""),((F48-E48)/30),"")</f>
        <v>4.2666666666666666</v>
      </c>
      <c r="H48" s="113" t="s">
        <v>2759</v>
      </c>
      <c r="I48" s="112" t="s">
        <v>36</v>
      </c>
      <c r="J48" s="178" t="s">
        <v>2708</v>
      </c>
      <c r="K48" s="115">
        <v>148030350</v>
      </c>
      <c r="L48" s="114" t="s">
        <v>1148</v>
      </c>
      <c r="M48" s="116">
        <v>1</v>
      </c>
      <c r="N48" s="114" t="s">
        <v>27</v>
      </c>
      <c r="O48" s="114" t="s">
        <v>26</v>
      </c>
      <c r="P48" s="78"/>
    </row>
    <row r="49" spans="1:16" s="6" customFormat="1" ht="24.75" customHeight="1" x14ac:dyDescent="0.25">
      <c r="A49" s="138">
        <v>2</v>
      </c>
      <c r="B49" s="110" t="s">
        <v>2733</v>
      </c>
      <c r="C49" s="111" t="s">
        <v>31</v>
      </c>
      <c r="D49" s="109" t="s">
        <v>2734</v>
      </c>
      <c r="E49" s="140">
        <v>40938</v>
      </c>
      <c r="F49" s="140">
        <v>41273</v>
      </c>
      <c r="G49" s="153">
        <f t="shared" ref="G49:G50" si="2">IF(AND(E49&lt;&gt;"",F49&lt;&gt;""),((F49-E49)/30),"")</f>
        <v>11.166666666666666</v>
      </c>
      <c r="H49" s="113" t="s">
        <v>2760</v>
      </c>
      <c r="I49" s="112" t="s">
        <v>36</v>
      </c>
      <c r="J49" s="178" t="s">
        <v>2761</v>
      </c>
      <c r="K49" s="115">
        <v>3324918968</v>
      </c>
      <c r="L49" s="114" t="s">
        <v>1148</v>
      </c>
      <c r="M49" s="116">
        <v>1</v>
      </c>
      <c r="N49" s="114" t="s">
        <v>27</v>
      </c>
      <c r="O49" s="114" t="s">
        <v>26</v>
      </c>
      <c r="P49" s="78"/>
    </row>
    <row r="50" spans="1:16" s="6" customFormat="1" ht="24.75" customHeight="1" x14ac:dyDescent="0.25">
      <c r="A50" s="138">
        <v>3</v>
      </c>
      <c r="B50" s="110" t="s">
        <v>2733</v>
      </c>
      <c r="C50" s="111" t="s">
        <v>31</v>
      </c>
      <c r="D50" s="109" t="s">
        <v>2735</v>
      </c>
      <c r="E50" s="140">
        <v>41263</v>
      </c>
      <c r="F50" s="140">
        <v>41943</v>
      </c>
      <c r="G50" s="153">
        <f t="shared" si="2"/>
        <v>22.666666666666668</v>
      </c>
      <c r="H50" s="118" t="s">
        <v>2762</v>
      </c>
      <c r="I50" s="112" t="s">
        <v>36</v>
      </c>
      <c r="J50" s="112" t="s">
        <v>2763</v>
      </c>
      <c r="K50" s="115">
        <v>2270010153</v>
      </c>
      <c r="L50" s="114" t="s">
        <v>1148</v>
      </c>
      <c r="M50" s="116">
        <v>1</v>
      </c>
      <c r="N50" s="114" t="s">
        <v>27</v>
      </c>
      <c r="O50" s="114" t="s">
        <v>26</v>
      </c>
      <c r="P50" s="78"/>
    </row>
    <row r="51" spans="1:16" s="6" customFormat="1" ht="24.75" customHeight="1" outlineLevel="1" x14ac:dyDescent="0.25">
      <c r="A51" s="138">
        <v>4</v>
      </c>
      <c r="B51" s="110" t="s">
        <v>2733</v>
      </c>
      <c r="C51" s="111" t="s">
        <v>31</v>
      </c>
      <c r="D51" s="109" t="s">
        <v>2736</v>
      </c>
      <c r="E51" s="140">
        <v>41264</v>
      </c>
      <c r="F51" s="140">
        <v>41942</v>
      </c>
      <c r="G51" s="153">
        <f t="shared" ref="G51:G107" si="3">IF(AND(E51&lt;&gt;"",F51&lt;&gt;""),((F51-E51)/30),"")</f>
        <v>22.6</v>
      </c>
      <c r="H51" s="113" t="s">
        <v>2762</v>
      </c>
      <c r="I51" s="112" t="s">
        <v>36</v>
      </c>
      <c r="J51" s="112" t="s">
        <v>2764</v>
      </c>
      <c r="K51" s="115">
        <v>5700596046</v>
      </c>
      <c r="L51" s="114" t="s">
        <v>1148</v>
      </c>
      <c r="M51" s="116">
        <v>1</v>
      </c>
      <c r="N51" s="114" t="s">
        <v>27</v>
      </c>
      <c r="O51" s="114" t="s">
        <v>26</v>
      </c>
      <c r="P51" s="78"/>
    </row>
    <row r="52" spans="1:16" s="7" customFormat="1" ht="24.75" customHeight="1" outlineLevel="1" x14ac:dyDescent="0.25">
      <c r="A52" s="139">
        <v>5</v>
      </c>
      <c r="B52" s="110" t="s">
        <v>2733</v>
      </c>
      <c r="C52" s="111" t="s">
        <v>31</v>
      </c>
      <c r="D52" s="109" t="s">
        <v>2737</v>
      </c>
      <c r="E52" s="140">
        <v>41264</v>
      </c>
      <c r="F52" s="140">
        <v>41851</v>
      </c>
      <c r="G52" s="153">
        <f t="shared" si="3"/>
        <v>19.566666666666666</v>
      </c>
      <c r="H52" s="118" t="s">
        <v>2762</v>
      </c>
      <c r="I52" s="112" t="s">
        <v>36</v>
      </c>
      <c r="J52" s="112" t="s">
        <v>2765</v>
      </c>
      <c r="K52" s="115">
        <v>3740493224</v>
      </c>
      <c r="L52" s="114" t="s">
        <v>1148</v>
      </c>
      <c r="M52" s="116">
        <v>1</v>
      </c>
      <c r="N52" s="114" t="s">
        <v>27</v>
      </c>
      <c r="O52" s="114" t="s">
        <v>26</v>
      </c>
      <c r="P52" s="79"/>
    </row>
    <row r="53" spans="1:16" s="7" customFormat="1" ht="24.75" customHeight="1" outlineLevel="1" x14ac:dyDescent="0.25">
      <c r="A53" s="139">
        <v>6</v>
      </c>
      <c r="B53" s="110" t="s">
        <v>2733</v>
      </c>
      <c r="C53" s="111" t="s">
        <v>31</v>
      </c>
      <c r="D53" s="109" t="s">
        <v>2738</v>
      </c>
      <c r="E53" s="140">
        <v>41530</v>
      </c>
      <c r="F53" s="140">
        <v>41961</v>
      </c>
      <c r="G53" s="153">
        <f t="shared" si="3"/>
        <v>14.366666666666667</v>
      </c>
      <c r="H53" s="118" t="s">
        <v>2762</v>
      </c>
      <c r="I53" s="112" t="s">
        <v>36</v>
      </c>
      <c r="J53" s="112" t="s">
        <v>2766</v>
      </c>
      <c r="K53" s="115">
        <v>2139006568</v>
      </c>
      <c r="L53" s="114" t="s">
        <v>1148</v>
      </c>
      <c r="M53" s="116">
        <v>1</v>
      </c>
      <c r="N53" s="114" t="s">
        <v>27</v>
      </c>
      <c r="O53" s="114" t="s">
        <v>26</v>
      </c>
      <c r="P53" s="79"/>
    </row>
    <row r="54" spans="1:16" s="7" customFormat="1" ht="24.75" customHeight="1" outlineLevel="1" x14ac:dyDescent="0.25">
      <c r="A54" s="139">
        <v>7</v>
      </c>
      <c r="B54" s="110" t="s">
        <v>2719</v>
      </c>
      <c r="C54" s="111" t="s">
        <v>31</v>
      </c>
      <c r="D54" s="109" t="s">
        <v>2739</v>
      </c>
      <c r="E54" s="140">
        <v>41596</v>
      </c>
      <c r="F54" s="140">
        <v>42004</v>
      </c>
      <c r="G54" s="153">
        <f t="shared" si="3"/>
        <v>13.6</v>
      </c>
      <c r="H54" s="113" t="s">
        <v>2767</v>
      </c>
      <c r="I54" s="112" t="s">
        <v>36</v>
      </c>
      <c r="J54" s="112" t="s">
        <v>2768</v>
      </c>
      <c r="K54" s="117">
        <v>374981125</v>
      </c>
      <c r="L54" s="114" t="s">
        <v>1148</v>
      </c>
      <c r="M54" s="116">
        <v>1</v>
      </c>
      <c r="N54" s="114" t="s">
        <v>27</v>
      </c>
      <c r="O54" s="114" t="s">
        <v>26</v>
      </c>
      <c r="P54" s="79"/>
    </row>
    <row r="55" spans="1:16" s="7" customFormat="1" ht="24.75" customHeight="1" outlineLevel="1" x14ac:dyDescent="0.25">
      <c r="A55" s="139">
        <v>8</v>
      </c>
      <c r="B55" s="110" t="s">
        <v>2733</v>
      </c>
      <c r="C55" s="111" t="s">
        <v>31</v>
      </c>
      <c r="D55" s="109">
        <v>308</v>
      </c>
      <c r="E55" s="140">
        <v>41656</v>
      </c>
      <c r="F55" s="140">
        <v>41973</v>
      </c>
      <c r="G55" s="153">
        <f t="shared" si="3"/>
        <v>10.566666666666666</v>
      </c>
      <c r="H55" s="113" t="s">
        <v>2769</v>
      </c>
      <c r="I55" s="112" t="s">
        <v>36</v>
      </c>
      <c r="J55" s="112" t="s">
        <v>43</v>
      </c>
      <c r="K55" s="117">
        <v>149995144</v>
      </c>
      <c r="L55" s="114" t="s">
        <v>1148</v>
      </c>
      <c r="M55" s="116">
        <v>1</v>
      </c>
      <c r="N55" s="114" t="s">
        <v>27</v>
      </c>
      <c r="O55" s="114" t="s">
        <v>26</v>
      </c>
      <c r="P55" s="79"/>
    </row>
    <row r="56" spans="1:16" s="7" customFormat="1" ht="24.75" customHeight="1" outlineLevel="1" x14ac:dyDescent="0.25">
      <c r="A56" s="139">
        <v>9</v>
      </c>
      <c r="B56" s="110" t="s">
        <v>2733</v>
      </c>
      <c r="C56" s="111" t="s">
        <v>31</v>
      </c>
      <c r="D56" s="109">
        <v>470</v>
      </c>
      <c r="E56" s="140">
        <v>41659</v>
      </c>
      <c r="F56" s="140">
        <v>41912</v>
      </c>
      <c r="G56" s="153">
        <f t="shared" si="3"/>
        <v>8.4333333333333336</v>
      </c>
      <c r="H56" s="113" t="s">
        <v>2769</v>
      </c>
      <c r="I56" s="112" t="s">
        <v>36</v>
      </c>
      <c r="J56" s="112" t="s">
        <v>2770</v>
      </c>
      <c r="K56" s="117">
        <v>246062142</v>
      </c>
      <c r="L56" s="114" t="s">
        <v>1148</v>
      </c>
      <c r="M56" s="116">
        <v>1</v>
      </c>
      <c r="N56" s="114" t="s">
        <v>27</v>
      </c>
      <c r="O56" s="114" t="s">
        <v>26</v>
      </c>
      <c r="P56" s="79"/>
    </row>
    <row r="57" spans="1:16" s="7" customFormat="1" ht="24.75" customHeight="1" outlineLevel="1" x14ac:dyDescent="0.25">
      <c r="A57" s="139">
        <v>10</v>
      </c>
      <c r="B57" s="64" t="s">
        <v>2733</v>
      </c>
      <c r="C57" s="65" t="s">
        <v>31</v>
      </c>
      <c r="D57" s="63">
        <v>477</v>
      </c>
      <c r="E57" s="140">
        <v>41659</v>
      </c>
      <c r="F57" s="140">
        <v>41912</v>
      </c>
      <c r="G57" s="153">
        <f t="shared" si="3"/>
        <v>8.4333333333333336</v>
      </c>
      <c r="H57" s="64" t="s">
        <v>2769</v>
      </c>
      <c r="I57" s="63" t="s">
        <v>36</v>
      </c>
      <c r="J57" s="63" t="s">
        <v>2708</v>
      </c>
      <c r="K57" s="66">
        <v>315647877</v>
      </c>
      <c r="L57" s="65" t="s">
        <v>1148</v>
      </c>
      <c r="M57" s="67">
        <v>1</v>
      </c>
      <c r="N57" s="65" t="s">
        <v>27</v>
      </c>
      <c r="O57" s="65" t="s">
        <v>26</v>
      </c>
      <c r="P57" s="79"/>
    </row>
    <row r="58" spans="1:16" s="7" customFormat="1" ht="24.75" customHeight="1" outlineLevel="1" x14ac:dyDescent="0.25">
      <c r="A58" s="139">
        <v>11</v>
      </c>
      <c r="B58" s="64" t="s">
        <v>2733</v>
      </c>
      <c r="C58" s="65" t="s">
        <v>31</v>
      </c>
      <c r="D58" s="63" t="s">
        <v>2740</v>
      </c>
      <c r="E58" s="140">
        <v>41996</v>
      </c>
      <c r="F58" s="140">
        <v>42361</v>
      </c>
      <c r="G58" s="153">
        <f t="shared" si="3"/>
        <v>12.166666666666666</v>
      </c>
      <c r="H58" s="64" t="s">
        <v>2771</v>
      </c>
      <c r="I58" s="63" t="s">
        <v>36</v>
      </c>
      <c r="J58" s="63" t="s">
        <v>2772</v>
      </c>
      <c r="K58" s="66">
        <v>46973522674</v>
      </c>
      <c r="L58" s="65" t="s">
        <v>1148</v>
      </c>
      <c r="M58" s="67">
        <v>1</v>
      </c>
      <c r="N58" s="65" t="s">
        <v>2634</v>
      </c>
      <c r="O58" s="65" t="s">
        <v>26</v>
      </c>
      <c r="P58" s="79"/>
    </row>
    <row r="59" spans="1:16" s="7" customFormat="1" ht="24.75" customHeight="1" outlineLevel="1" x14ac:dyDescent="0.25">
      <c r="A59" s="139">
        <v>12</v>
      </c>
      <c r="B59" s="64" t="s">
        <v>2733</v>
      </c>
      <c r="C59" s="65" t="s">
        <v>31</v>
      </c>
      <c r="D59" s="63">
        <v>959</v>
      </c>
      <c r="E59" s="140">
        <v>41996</v>
      </c>
      <c r="F59" s="140">
        <v>42369</v>
      </c>
      <c r="G59" s="153">
        <f t="shared" si="3"/>
        <v>12.433333333333334</v>
      </c>
      <c r="H59" s="64" t="s">
        <v>2773</v>
      </c>
      <c r="I59" s="63" t="s">
        <v>36</v>
      </c>
      <c r="J59" s="63" t="s">
        <v>2774</v>
      </c>
      <c r="K59" s="66">
        <v>1049614628</v>
      </c>
      <c r="L59" s="65" t="s">
        <v>1148</v>
      </c>
      <c r="M59" s="67">
        <v>1</v>
      </c>
      <c r="N59" s="65" t="s">
        <v>2634</v>
      </c>
      <c r="O59" s="65" t="s">
        <v>26</v>
      </c>
      <c r="P59" s="79"/>
    </row>
    <row r="60" spans="1:16" s="7" customFormat="1" ht="24.75" customHeight="1" outlineLevel="1" x14ac:dyDescent="0.25">
      <c r="A60" s="139">
        <v>13</v>
      </c>
      <c r="B60" s="64" t="s">
        <v>2733</v>
      </c>
      <c r="C60" s="65" t="s">
        <v>31</v>
      </c>
      <c r="D60" s="63" t="s">
        <v>2741</v>
      </c>
      <c r="E60" s="140">
        <v>41996</v>
      </c>
      <c r="F60" s="140">
        <v>42369</v>
      </c>
      <c r="G60" s="153">
        <f t="shared" si="3"/>
        <v>12.433333333333334</v>
      </c>
      <c r="H60" s="64" t="s">
        <v>2771</v>
      </c>
      <c r="I60" s="63" t="s">
        <v>36</v>
      </c>
      <c r="J60" s="63" t="s">
        <v>2775</v>
      </c>
      <c r="K60" s="66">
        <v>565913504</v>
      </c>
      <c r="L60" s="65" t="s">
        <v>1148</v>
      </c>
      <c r="M60" s="67">
        <v>1</v>
      </c>
      <c r="N60" s="65" t="s">
        <v>27</v>
      </c>
      <c r="O60" s="65" t="s">
        <v>26</v>
      </c>
      <c r="P60" s="79"/>
    </row>
    <row r="61" spans="1:16" s="7" customFormat="1" ht="24.75" customHeight="1" outlineLevel="1" x14ac:dyDescent="0.25">
      <c r="A61" s="139">
        <v>14</v>
      </c>
      <c r="B61" s="64" t="s">
        <v>2733</v>
      </c>
      <c r="C61" s="65" t="s">
        <v>31</v>
      </c>
      <c r="D61" s="63" t="s">
        <v>2742</v>
      </c>
      <c r="E61" s="140">
        <v>41996</v>
      </c>
      <c r="F61" s="140">
        <v>42369</v>
      </c>
      <c r="G61" s="153">
        <f t="shared" si="3"/>
        <v>12.433333333333334</v>
      </c>
      <c r="H61" s="64" t="s">
        <v>2771</v>
      </c>
      <c r="I61" s="63" t="s">
        <v>36</v>
      </c>
      <c r="J61" s="63" t="s">
        <v>2776</v>
      </c>
      <c r="K61" s="66">
        <v>607000160</v>
      </c>
      <c r="L61" s="65" t="s">
        <v>1148</v>
      </c>
      <c r="M61" s="67">
        <v>1</v>
      </c>
      <c r="N61" s="65" t="s">
        <v>27</v>
      </c>
      <c r="O61" s="65" t="s">
        <v>26</v>
      </c>
      <c r="P61" s="79"/>
    </row>
    <row r="62" spans="1:16" s="7" customFormat="1" ht="24.75" customHeight="1" outlineLevel="1" x14ac:dyDescent="0.25">
      <c r="A62" s="139">
        <v>15</v>
      </c>
      <c r="B62" s="64" t="s">
        <v>2733</v>
      </c>
      <c r="C62" s="65" t="s">
        <v>31</v>
      </c>
      <c r="D62" s="63">
        <v>958</v>
      </c>
      <c r="E62" s="140">
        <v>41996</v>
      </c>
      <c r="F62" s="140">
        <v>42369</v>
      </c>
      <c r="G62" s="153">
        <f t="shared" si="3"/>
        <v>12.433333333333334</v>
      </c>
      <c r="H62" s="64" t="s">
        <v>2771</v>
      </c>
      <c r="I62" s="63" t="s">
        <v>36</v>
      </c>
      <c r="J62" s="63" t="s">
        <v>2766</v>
      </c>
      <c r="K62" s="66">
        <v>1330731120</v>
      </c>
      <c r="L62" s="65" t="s">
        <v>1148</v>
      </c>
      <c r="M62" s="67">
        <v>1</v>
      </c>
      <c r="N62" s="65" t="s">
        <v>27</v>
      </c>
      <c r="O62" s="65" t="s">
        <v>26</v>
      </c>
      <c r="P62" s="79"/>
    </row>
    <row r="63" spans="1:16" s="7" customFormat="1" ht="24.75" customHeight="1" outlineLevel="1" x14ac:dyDescent="0.25">
      <c r="A63" s="139">
        <v>16</v>
      </c>
      <c r="B63" s="64" t="s">
        <v>2733</v>
      </c>
      <c r="C63" s="65" t="s">
        <v>31</v>
      </c>
      <c r="D63" s="63" t="s">
        <v>2743</v>
      </c>
      <c r="E63" s="140">
        <v>42002</v>
      </c>
      <c r="F63" s="140">
        <v>42369</v>
      </c>
      <c r="G63" s="153">
        <f t="shared" si="3"/>
        <v>12.233333333333333</v>
      </c>
      <c r="H63" s="64" t="s">
        <v>2771</v>
      </c>
      <c r="I63" s="63" t="s">
        <v>36</v>
      </c>
      <c r="J63" s="63" t="s">
        <v>2777</v>
      </c>
      <c r="K63" s="66">
        <v>2363798700</v>
      </c>
      <c r="L63" s="65" t="s">
        <v>1148</v>
      </c>
      <c r="M63" s="67">
        <v>1</v>
      </c>
      <c r="N63" s="65" t="s">
        <v>27</v>
      </c>
      <c r="O63" s="65" t="s">
        <v>26</v>
      </c>
      <c r="P63" s="79"/>
    </row>
    <row r="64" spans="1:16" s="7" customFormat="1" ht="24.75" customHeight="1" outlineLevel="1" x14ac:dyDescent="0.25">
      <c r="A64" s="139">
        <v>17</v>
      </c>
      <c r="B64" s="64" t="s">
        <v>2733</v>
      </c>
      <c r="C64" s="65" t="s">
        <v>31</v>
      </c>
      <c r="D64" s="63" t="s">
        <v>2744</v>
      </c>
      <c r="E64" s="140">
        <v>42025</v>
      </c>
      <c r="F64" s="140">
        <v>42369</v>
      </c>
      <c r="G64" s="153">
        <f t="shared" si="3"/>
        <v>11.466666666666667</v>
      </c>
      <c r="H64" s="64" t="s">
        <v>2778</v>
      </c>
      <c r="I64" s="63" t="s">
        <v>36</v>
      </c>
      <c r="J64" s="63" t="s">
        <v>2779</v>
      </c>
      <c r="K64" s="66">
        <v>2238137257</v>
      </c>
      <c r="L64" s="65" t="s">
        <v>1148</v>
      </c>
      <c r="M64" s="67">
        <v>1</v>
      </c>
      <c r="N64" s="65" t="s">
        <v>27</v>
      </c>
      <c r="O64" s="65" t="s">
        <v>26</v>
      </c>
      <c r="P64" s="79"/>
    </row>
    <row r="65" spans="1:16" s="7" customFormat="1" ht="24.75" customHeight="1" outlineLevel="1" x14ac:dyDescent="0.25">
      <c r="A65" s="139">
        <v>18</v>
      </c>
      <c r="B65" s="64" t="s">
        <v>2733</v>
      </c>
      <c r="C65" s="65" t="s">
        <v>31</v>
      </c>
      <c r="D65" s="63" t="s">
        <v>2745</v>
      </c>
      <c r="E65" s="140">
        <v>42025</v>
      </c>
      <c r="F65" s="140">
        <v>42369</v>
      </c>
      <c r="G65" s="153">
        <f t="shared" si="3"/>
        <v>11.466666666666667</v>
      </c>
      <c r="H65" s="64" t="s">
        <v>2771</v>
      </c>
      <c r="I65" s="63" t="s">
        <v>36</v>
      </c>
      <c r="J65" s="63" t="s">
        <v>2780</v>
      </c>
      <c r="K65" s="66">
        <v>2238137257</v>
      </c>
      <c r="L65" s="122" t="s">
        <v>1148</v>
      </c>
      <c r="M65" s="116">
        <v>1</v>
      </c>
      <c r="N65" s="122" t="s">
        <v>27</v>
      </c>
      <c r="O65" s="122" t="s">
        <v>26</v>
      </c>
      <c r="P65" s="79"/>
    </row>
    <row r="66" spans="1:16" s="7" customFormat="1" ht="24.75" customHeight="1" outlineLevel="1" x14ac:dyDescent="0.25">
      <c r="A66" s="139">
        <v>19</v>
      </c>
      <c r="B66" s="64" t="s">
        <v>2719</v>
      </c>
      <c r="C66" s="65" t="s">
        <v>31</v>
      </c>
      <c r="D66" s="63" t="s">
        <v>2746</v>
      </c>
      <c r="E66" s="140">
        <v>42061</v>
      </c>
      <c r="F66" s="140">
        <v>42369</v>
      </c>
      <c r="G66" s="153">
        <f t="shared" si="3"/>
        <v>10.266666666666667</v>
      </c>
      <c r="H66" s="64" t="s">
        <v>2781</v>
      </c>
      <c r="I66" s="63" t="s">
        <v>36</v>
      </c>
      <c r="J66" s="63" t="s">
        <v>2782</v>
      </c>
      <c r="K66" s="66">
        <v>5043221449</v>
      </c>
      <c r="L66" s="65" t="s">
        <v>1148</v>
      </c>
      <c r="M66" s="67">
        <v>1</v>
      </c>
      <c r="N66" s="65" t="s">
        <v>27</v>
      </c>
      <c r="O66" s="65" t="s">
        <v>26</v>
      </c>
      <c r="P66" s="79"/>
    </row>
    <row r="67" spans="1:16" s="7" customFormat="1" ht="24.75" customHeight="1" outlineLevel="1" x14ac:dyDescent="0.25">
      <c r="A67" s="139">
        <v>20</v>
      </c>
      <c r="B67" s="64" t="s">
        <v>2733</v>
      </c>
      <c r="C67" s="65" t="s">
        <v>31</v>
      </c>
      <c r="D67" s="63">
        <v>1166</v>
      </c>
      <c r="E67" s="140">
        <v>42380</v>
      </c>
      <c r="F67" s="140">
        <v>43312</v>
      </c>
      <c r="G67" s="153">
        <f t="shared" si="3"/>
        <v>31.066666666666666</v>
      </c>
      <c r="H67" s="64" t="s">
        <v>2783</v>
      </c>
      <c r="I67" s="63" t="s">
        <v>36</v>
      </c>
      <c r="J67" s="63" t="s">
        <v>38</v>
      </c>
      <c r="K67" s="66">
        <v>92090614</v>
      </c>
      <c r="L67" s="65" t="s">
        <v>1148</v>
      </c>
      <c r="M67" s="67">
        <v>1</v>
      </c>
      <c r="N67" s="65" t="s">
        <v>27</v>
      </c>
      <c r="O67" s="65" t="s">
        <v>26</v>
      </c>
      <c r="P67" s="79"/>
    </row>
    <row r="68" spans="1:16" s="7" customFormat="1" ht="24.75" customHeight="1" outlineLevel="1" x14ac:dyDescent="0.25">
      <c r="A68" s="139">
        <v>21</v>
      </c>
      <c r="B68" s="64" t="s">
        <v>2733</v>
      </c>
      <c r="C68" s="65" t="s">
        <v>31</v>
      </c>
      <c r="D68" s="63" t="s">
        <v>2747</v>
      </c>
      <c r="E68" s="140">
        <v>42396</v>
      </c>
      <c r="F68" s="140">
        <v>42674</v>
      </c>
      <c r="G68" s="153">
        <f t="shared" si="3"/>
        <v>9.2666666666666675</v>
      </c>
      <c r="H68" s="64" t="s">
        <v>2773</v>
      </c>
      <c r="I68" s="63" t="s">
        <v>36</v>
      </c>
      <c r="J68" s="63" t="s">
        <v>2784</v>
      </c>
      <c r="K68" s="66">
        <v>1886289555</v>
      </c>
      <c r="L68" s="65" t="s">
        <v>1148</v>
      </c>
      <c r="M68" s="67">
        <v>1</v>
      </c>
      <c r="N68" s="65" t="s">
        <v>27</v>
      </c>
      <c r="O68" s="65" t="s">
        <v>26</v>
      </c>
      <c r="P68" s="79"/>
    </row>
    <row r="69" spans="1:16" s="7" customFormat="1" ht="24.75" customHeight="1" outlineLevel="1" x14ac:dyDescent="0.25">
      <c r="A69" s="139">
        <v>22</v>
      </c>
      <c r="B69" s="64" t="s">
        <v>2733</v>
      </c>
      <c r="C69" s="65" t="s">
        <v>31</v>
      </c>
      <c r="D69" s="63" t="s">
        <v>2748</v>
      </c>
      <c r="E69" s="140">
        <v>42396</v>
      </c>
      <c r="F69" s="140">
        <v>42674</v>
      </c>
      <c r="G69" s="153">
        <f t="shared" si="3"/>
        <v>9.2666666666666675</v>
      </c>
      <c r="H69" s="64" t="s">
        <v>2773</v>
      </c>
      <c r="I69" s="63" t="s">
        <v>36</v>
      </c>
      <c r="J69" s="63" t="s">
        <v>2785</v>
      </c>
      <c r="K69" s="66">
        <v>1030855072</v>
      </c>
      <c r="L69" s="65" t="s">
        <v>1148</v>
      </c>
      <c r="M69" s="67">
        <v>1</v>
      </c>
      <c r="N69" s="65" t="s">
        <v>27</v>
      </c>
      <c r="O69" s="65" t="s">
        <v>26</v>
      </c>
      <c r="P69" s="79"/>
    </row>
    <row r="70" spans="1:16" s="7" customFormat="1" ht="24.75" customHeight="1" outlineLevel="1" x14ac:dyDescent="0.25">
      <c r="A70" s="139">
        <v>23</v>
      </c>
      <c r="B70" s="64" t="s">
        <v>2733</v>
      </c>
      <c r="C70" s="65" t="s">
        <v>31</v>
      </c>
      <c r="D70" s="63" t="s">
        <v>2749</v>
      </c>
      <c r="E70" s="140">
        <v>42396</v>
      </c>
      <c r="F70" s="140">
        <v>42674</v>
      </c>
      <c r="G70" s="153">
        <f t="shared" si="3"/>
        <v>9.2666666666666675</v>
      </c>
      <c r="H70" s="64" t="s">
        <v>2773</v>
      </c>
      <c r="I70" s="63" t="s">
        <v>36</v>
      </c>
      <c r="J70" s="63" t="s">
        <v>86</v>
      </c>
      <c r="K70" s="66">
        <v>422724555</v>
      </c>
      <c r="L70" s="65" t="s">
        <v>1148</v>
      </c>
      <c r="M70" s="67">
        <v>1</v>
      </c>
      <c r="N70" s="65" t="s">
        <v>27</v>
      </c>
      <c r="O70" s="65" t="s">
        <v>26</v>
      </c>
      <c r="P70" s="79"/>
    </row>
    <row r="71" spans="1:16" s="7" customFormat="1" ht="24.75" customHeight="1" outlineLevel="1" x14ac:dyDescent="0.25">
      <c r="A71" s="139">
        <v>24</v>
      </c>
      <c r="B71" s="64" t="s">
        <v>2733</v>
      </c>
      <c r="C71" s="65" t="s">
        <v>31</v>
      </c>
      <c r="D71" s="63" t="s">
        <v>2750</v>
      </c>
      <c r="E71" s="140">
        <v>42396</v>
      </c>
      <c r="F71" s="140">
        <v>42674</v>
      </c>
      <c r="G71" s="153">
        <f t="shared" si="3"/>
        <v>9.2666666666666675</v>
      </c>
      <c r="H71" s="64" t="s">
        <v>2773</v>
      </c>
      <c r="I71" s="63" t="s">
        <v>36</v>
      </c>
      <c r="J71" s="63" t="s">
        <v>2786</v>
      </c>
      <c r="K71" s="66">
        <v>1655303682</v>
      </c>
      <c r="L71" s="65" t="s">
        <v>1148</v>
      </c>
      <c r="M71" s="67">
        <v>1</v>
      </c>
      <c r="N71" s="65" t="s">
        <v>27</v>
      </c>
      <c r="O71" s="65" t="s">
        <v>26</v>
      </c>
      <c r="P71" s="79"/>
    </row>
    <row r="72" spans="1:16" s="7" customFormat="1" ht="24.75" customHeight="1" outlineLevel="1" x14ac:dyDescent="0.25">
      <c r="A72" s="139">
        <v>25</v>
      </c>
      <c r="B72" s="64" t="s">
        <v>2733</v>
      </c>
      <c r="C72" s="65" t="s">
        <v>31</v>
      </c>
      <c r="D72" s="63" t="s">
        <v>2751</v>
      </c>
      <c r="E72" s="140">
        <v>42396</v>
      </c>
      <c r="F72" s="140">
        <v>42674</v>
      </c>
      <c r="G72" s="153">
        <f t="shared" si="3"/>
        <v>9.2666666666666675</v>
      </c>
      <c r="H72" s="64" t="s">
        <v>2773</v>
      </c>
      <c r="I72" s="63" t="s">
        <v>36</v>
      </c>
      <c r="J72" s="63" t="s">
        <v>2787</v>
      </c>
      <c r="K72" s="66">
        <v>4600170575</v>
      </c>
      <c r="L72" s="65" t="s">
        <v>1148</v>
      </c>
      <c r="M72" s="67">
        <v>1</v>
      </c>
      <c r="N72" s="65" t="s">
        <v>27</v>
      </c>
      <c r="O72" s="65" t="s">
        <v>26</v>
      </c>
      <c r="P72" s="79"/>
    </row>
    <row r="73" spans="1:16" s="7" customFormat="1" ht="24.75" customHeight="1" outlineLevel="1" x14ac:dyDescent="0.25">
      <c r="A73" s="139">
        <v>26</v>
      </c>
      <c r="B73" s="64" t="s">
        <v>2733</v>
      </c>
      <c r="C73" s="65" t="s">
        <v>31</v>
      </c>
      <c r="D73" s="63">
        <v>352</v>
      </c>
      <c r="E73" s="140">
        <v>42396</v>
      </c>
      <c r="F73" s="140">
        <v>42674</v>
      </c>
      <c r="G73" s="153">
        <f t="shared" si="3"/>
        <v>9.2666666666666675</v>
      </c>
      <c r="H73" s="64" t="s">
        <v>2788</v>
      </c>
      <c r="I73" s="63" t="s">
        <v>36</v>
      </c>
      <c r="J73" s="63" t="s">
        <v>2789</v>
      </c>
      <c r="K73" s="66">
        <v>371959752</v>
      </c>
      <c r="L73" s="65" t="s">
        <v>1148</v>
      </c>
      <c r="M73" s="67">
        <v>1</v>
      </c>
      <c r="N73" s="65" t="s">
        <v>27</v>
      </c>
      <c r="O73" s="65" t="s">
        <v>26</v>
      </c>
      <c r="P73" s="79"/>
    </row>
    <row r="74" spans="1:16" s="7" customFormat="1" ht="24.75" customHeight="1" outlineLevel="1" x14ac:dyDescent="0.25">
      <c r="A74" s="139">
        <v>27</v>
      </c>
      <c r="B74" s="64" t="s">
        <v>2733</v>
      </c>
      <c r="C74" s="65" t="s">
        <v>31</v>
      </c>
      <c r="D74" s="63" t="s">
        <v>2752</v>
      </c>
      <c r="E74" s="140">
        <v>42398</v>
      </c>
      <c r="F74" s="140">
        <v>42673</v>
      </c>
      <c r="G74" s="153">
        <f t="shared" si="3"/>
        <v>9.1666666666666661</v>
      </c>
      <c r="H74" s="64" t="s">
        <v>2788</v>
      </c>
      <c r="I74" s="63" t="s">
        <v>36</v>
      </c>
      <c r="J74" s="63" t="s">
        <v>43</v>
      </c>
      <c r="K74" s="66">
        <v>77500386</v>
      </c>
      <c r="L74" s="65" t="s">
        <v>1148</v>
      </c>
      <c r="M74" s="67">
        <v>1</v>
      </c>
      <c r="N74" s="65" t="s">
        <v>27</v>
      </c>
      <c r="O74" s="65" t="s">
        <v>26</v>
      </c>
      <c r="P74" s="79"/>
    </row>
    <row r="75" spans="1:16" s="7" customFormat="1" ht="24.75" customHeight="1" outlineLevel="1" x14ac:dyDescent="0.25">
      <c r="A75" s="139">
        <v>28</v>
      </c>
      <c r="B75" s="64" t="s">
        <v>2733</v>
      </c>
      <c r="C75" s="65" t="s">
        <v>31</v>
      </c>
      <c r="D75" s="63" t="s">
        <v>2753</v>
      </c>
      <c r="E75" s="140">
        <v>42398</v>
      </c>
      <c r="F75" s="140">
        <v>42674</v>
      </c>
      <c r="G75" s="153">
        <f t="shared" si="3"/>
        <v>9.1999999999999993</v>
      </c>
      <c r="H75" s="64" t="s">
        <v>2788</v>
      </c>
      <c r="I75" s="63" t="s">
        <v>36</v>
      </c>
      <c r="J75" s="63" t="s">
        <v>38</v>
      </c>
      <c r="K75" s="66">
        <v>262733830</v>
      </c>
      <c r="L75" s="65" t="s">
        <v>1148</v>
      </c>
      <c r="M75" s="67">
        <v>1</v>
      </c>
      <c r="N75" s="65" t="s">
        <v>27</v>
      </c>
      <c r="O75" s="65" t="s">
        <v>26</v>
      </c>
      <c r="P75" s="79"/>
    </row>
    <row r="76" spans="1:16" s="7" customFormat="1" ht="24.75" customHeight="1" outlineLevel="1" x14ac:dyDescent="0.25">
      <c r="A76" s="139">
        <v>29</v>
      </c>
      <c r="B76" s="64" t="s">
        <v>2733</v>
      </c>
      <c r="C76" s="65" t="s">
        <v>31</v>
      </c>
      <c r="D76" s="63" t="s">
        <v>2754</v>
      </c>
      <c r="E76" s="140">
        <v>42398</v>
      </c>
      <c r="F76" s="140">
        <v>42674</v>
      </c>
      <c r="G76" s="153">
        <f t="shared" si="3"/>
        <v>9.1999999999999993</v>
      </c>
      <c r="H76" s="64" t="s">
        <v>2788</v>
      </c>
      <c r="I76" s="63" t="s">
        <v>36</v>
      </c>
      <c r="J76" s="63" t="s">
        <v>38</v>
      </c>
      <c r="K76" s="66">
        <v>3991382530</v>
      </c>
      <c r="L76" s="65" t="s">
        <v>1148</v>
      </c>
      <c r="M76" s="67">
        <v>1</v>
      </c>
      <c r="N76" s="65" t="s">
        <v>27</v>
      </c>
      <c r="O76" s="65" t="s">
        <v>26</v>
      </c>
      <c r="P76" s="79"/>
    </row>
    <row r="77" spans="1:16" s="7" customFormat="1" ht="24.75" customHeight="1" outlineLevel="1" x14ac:dyDescent="0.25">
      <c r="A77" s="139">
        <v>30</v>
      </c>
      <c r="B77" s="64" t="s">
        <v>2719</v>
      </c>
      <c r="C77" s="65" t="s">
        <v>31</v>
      </c>
      <c r="D77" s="63" t="s">
        <v>2755</v>
      </c>
      <c r="E77" s="140">
        <v>42459</v>
      </c>
      <c r="F77" s="140">
        <v>42735</v>
      </c>
      <c r="G77" s="153">
        <f t="shared" si="3"/>
        <v>9.1999999999999993</v>
      </c>
      <c r="H77" s="64" t="s">
        <v>2790</v>
      </c>
      <c r="I77" s="63" t="s">
        <v>36</v>
      </c>
      <c r="J77" s="63" t="s">
        <v>2791</v>
      </c>
      <c r="K77" s="66">
        <v>6396772215</v>
      </c>
      <c r="L77" s="65" t="s">
        <v>1148</v>
      </c>
      <c r="M77" s="67">
        <v>1</v>
      </c>
      <c r="N77" s="65" t="s">
        <v>27</v>
      </c>
      <c r="O77" s="65" t="s">
        <v>26</v>
      </c>
      <c r="P77" s="79"/>
    </row>
    <row r="78" spans="1:16" s="7" customFormat="1" ht="24.75" customHeight="1" outlineLevel="1" x14ac:dyDescent="0.25">
      <c r="A78" s="139">
        <v>31</v>
      </c>
      <c r="B78" s="64" t="s">
        <v>2733</v>
      </c>
      <c r="C78" s="65" t="s">
        <v>31</v>
      </c>
      <c r="D78" s="63" t="s">
        <v>2756</v>
      </c>
      <c r="E78" s="140">
        <v>42486</v>
      </c>
      <c r="F78" s="140">
        <v>42731</v>
      </c>
      <c r="G78" s="153">
        <f t="shared" si="3"/>
        <v>8.1666666666666661</v>
      </c>
      <c r="H78" s="64" t="s">
        <v>2792</v>
      </c>
      <c r="I78" s="63" t="s">
        <v>36</v>
      </c>
      <c r="J78" s="63" t="s">
        <v>84</v>
      </c>
      <c r="K78" s="66">
        <v>1924890720</v>
      </c>
      <c r="L78" s="65" t="s">
        <v>1148</v>
      </c>
      <c r="M78" s="67">
        <v>1</v>
      </c>
      <c r="N78" s="65" t="s">
        <v>27</v>
      </c>
      <c r="O78" s="65" t="s">
        <v>26</v>
      </c>
      <c r="P78" s="79"/>
    </row>
    <row r="79" spans="1:16" s="7" customFormat="1" ht="24.75" customHeight="1" outlineLevel="1" x14ac:dyDescent="0.25">
      <c r="A79" s="139">
        <v>32</v>
      </c>
      <c r="B79" s="64" t="s">
        <v>2733</v>
      </c>
      <c r="C79" s="65" t="s">
        <v>31</v>
      </c>
      <c r="D79" s="63">
        <v>1160</v>
      </c>
      <c r="E79" s="140">
        <v>42674</v>
      </c>
      <c r="F79" s="140">
        <v>43312</v>
      </c>
      <c r="G79" s="153">
        <f t="shared" si="3"/>
        <v>21.266666666666666</v>
      </c>
      <c r="H79" s="64" t="s">
        <v>2793</v>
      </c>
      <c r="I79" s="63" t="s">
        <v>36</v>
      </c>
      <c r="J79" s="63" t="s">
        <v>38</v>
      </c>
      <c r="K79" s="66">
        <v>934591375</v>
      </c>
      <c r="L79" s="65" t="s">
        <v>1148</v>
      </c>
      <c r="M79" s="67">
        <v>1</v>
      </c>
      <c r="N79" s="65" t="s">
        <v>27</v>
      </c>
      <c r="O79" s="65" t="s">
        <v>26</v>
      </c>
      <c r="P79" s="79"/>
    </row>
    <row r="80" spans="1:16" s="7" customFormat="1" ht="24.75" customHeight="1" outlineLevel="1" x14ac:dyDescent="0.25">
      <c r="A80" s="139">
        <v>33</v>
      </c>
      <c r="B80" s="64" t="s">
        <v>2733</v>
      </c>
      <c r="C80" s="65" t="s">
        <v>31</v>
      </c>
      <c r="D80" s="63">
        <v>1303</v>
      </c>
      <c r="E80" s="140">
        <v>42711</v>
      </c>
      <c r="F80" s="140">
        <v>43084</v>
      </c>
      <c r="G80" s="153">
        <f t="shared" si="3"/>
        <v>12.433333333333334</v>
      </c>
      <c r="H80" s="64" t="s">
        <v>2794</v>
      </c>
      <c r="I80" s="63" t="s">
        <v>36</v>
      </c>
      <c r="J80" s="63" t="s">
        <v>2795</v>
      </c>
      <c r="K80" s="66">
        <v>1362321058</v>
      </c>
      <c r="L80" s="65" t="s">
        <v>1148</v>
      </c>
      <c r="M80" s="67">
        <v>1</v>
      </c>
      <c r="N80" s="65" t="s">
        <v>27</v>
      </c>
      <c r="O80" s="65" t="s">
        <v>26</v>
      </c>
      <c r="P80" s="79"/>
    </row>
    <row r="81" spans="1:16" s="7" customFormat="1" ht="24.75" customHeight="1" outlineLevel="1" x14ac:dyDescent="0.25">
      <c r="A81" s="139">
        <v>34</v>
      </c>
      <c r="B81" s="64" t="s">
        <v>2733</v>
      </c>
      <c r="C81" s="65" t="s">
        <v>31</v>
      </c>
      <c r="D81" s="63">
        <v>1304</v>
      </c>
      <c r="E81" s="140">
        <v>42711</v>
      </c>
      <c r="F81" s="140">
        <v>43084</v>
      </c>
      <c r="G81" s="153">
        <f t="shared" si="3"/>
        <v>12.433333333333334</v>
      </c>
      <c r="H81" s="64" t="s">
        <v>2794</v>
      </c>
      <c r="I81" s="63" t="s">
        <v>36</v>
      </c>
      <c r="J81" s="63" t="s">
        <v>86</v>
      </c>
      <c r="K81" s="66">
        <v>510980677</v>
      </c>
      <c r="L81" s="65" t="s">
        <v>1148</v>
      </c>
      <c r="M81" s="67">
        <v>1</v>
      </c>
      <c r="N81" s="65" t="s">
        <v>27</v>
      </c>
      <c r="O81" s="65" t="s">
        <v>26</v>
      </c>
      <c r="P81" s="79"/>
    </row>
    <row r="82" spans="1:16" s="7" customFormat="1" ht="24.75" customHeight="1" outlineLevel="1" x14ac:dyDescent="0.25">
      <c r="A82" s="139">
        <v>35</v>
      </c>
      <c r="B82" s="64" t="s">
        <v>2733</v>
      </c>
      <c r="C82" s="65" t="s">
        <v>31</v>
      </c>
      <c r="D82" s="63">
        <v>1305</v>
      </c>
      <c r="E82" s="140">
        <v>42711</v>
      </c>
      <c r="F82" s="140">
        <v>43084</v>
      </c>
      <c r="G82" s="153">
        <f t="shared" si="3"/>
        <v>12.433333333333334</v>
      </c>
      <c r="H82" s="64" t="s">
        <v>2794</v>
      </c>
      <c r="I82" s="63" t="s">
        <v>36</v>
      </c>
      <c r="J82" s="63" t="s">
        <v>2796</v>
      </c>
      <c r="K82" s="66">
        <v>1531163234</v>
      </c>
      <c r="L82" s="65" t="s">
        <v>1148</v>
      </c>
      <c r="M82" s="67">
        <v>1</v>
      </c>
      <c r="N82" s="65" t="s">
        <v>27</v>
      </c>
      <c r="O82" s="65" t="s">
        <v>26</v>
      </c>
      <c r="P82" s="79"/>
    </row>
    <row r="83" spans="1:16" s="7" customFormat="1" ht="24.75" customHeight="1" outlineLevel="1" x14ac:dyDescent="0.25">
      <c r="A83" s="139">
        <v>36</v>
      </c>
      <c r="B83" s="64" t="s">
        <v>2733</v>
      </c>
      <c r="C83" s="65" t="s">
        <v>31</v>
      </c>
      <c r="D83" s="63">
        <v>1306</v>
      </c>
      <c r="E83" s="140">
        <v>42711</v>
      </c>
      <c r="F83" s="140">
        <v>43084</v>
      </c>
      <c r="G83" s="153">
        <f t="shared" si="3"/>
        <v>12.433333333333334</v>
      </c>
      <c r="H83" s="64" t="s">
        <v>2794</v>
      </c>
      <c r="I83" s="63" t="s">
        <v>36</v>
      </c>
      <c r="J83" s="63" t="s">
        <v>2766</v>
      </c>
      <c r="K83" s="66">
        <v>1994922519</v>
      </c>
      <c r="L83" s="65" t="s">
        <v>1148</v>
      </c>
      <c r="M83" s="67">
        <v>1</v>
      </c>
      <c r="N83" s="65" t="s">
        <v>27</v>
      </c>
      <c r="O83" s="65" t="s">
        <v>26</v>
      </c>
      <c r="P83" s="79"/>
    </row>
    <row r="84" spans="1:16" s="7" customFormat="1" ht="24.75" customHeight="1" outlineLevel="1" x14ac:dyDescent="0.25">
      <c r="A84" s="139">
        <v>37</v>
      </c>
      <c r="B84" s="64" t="s">
        <v>2733</v>
      </c>
      <c r="C84" s="65" t="s">
        <v>31</v>
      </c>
      <c r="D84" s="63">
        <v>1302</v>
      </c>
      <c r="E84" s="140">
        <v>42711</v>
      </c>
      <c r="F84" s="140">
        <v>43099</v>
      </c>
      <c r="G84" s="153">
        <f t="shared" si="3"/>
        <v>12.933333333333334</v>
      </c>
      <c r="H84" s="64" t="s">
        <v>2794</v>
      </c>
      <c r="I84" s="63" t="s">
        <v>36</v>
      </c>
      <c r="J84" s="63" t="s">
        <v>2764</v>
      </c>
      <c r="K84" s="66">
        <v>3991382530</v>
      </c>
      <c r="L84" s="65" t="s">
        <v>1148</v>
      </c>
      <c r="M84" s="67">
        <v>1</v>
      </c>
      <c r="N84" s="65" t="s">
        <v>27</v>
      </c>
      <c r="O84" s="65" t="s">
        <v>26</v>
      </c>
      <c r="P84" s="79"/>
    </row>
    <row r="85" spans="1:16" s="7" customFormat="1" ht="24.75" customHeight="1" outlineLevel="1" x14ac:dyDescent="0.25">
      <c r="A85" s="139">
        <v>38</v>
      </c>
      <c r="B85" s="64" t="s">
        <v>2733</v>
      </c>
      <c r="C85" s="65" t="s">
        <v>31</v>
      </c>
      <c r="D85" s="63">
        <v>13</v>
      </c>
      <c r="E85" s="140">
        <v>42821</v>
      </c>
      <c r="F85" s="140">
        <v>43066</v>
      </c>
      <c r="G85" s="153">
        <f t="shared" si="3"/>
        <v>8.1666666666666661</v>
      </c>
      <c r="H85" s="64" t="s">
        <v>2797</v>
      </c>
      <c r="I85" s="63" t="s">
        <v>36</v>
      </c>
      <c r="J85" s="63" t="s">
        <v>2798</v>
      </c>
      <c r="K85" s="66">
        <v>10450000</v>
      </c>
      <c r="L85" s="65" t="s">
        <v>1148</v>
      </c>
      <c r="M85" s="67">
        <v>1</v>
      </c>
      <c r="N85" s="65" t="s">
        <v>2634</v>
      </c>
      <c r="O85" s="65" t="s">
        <v>26</v>
      </c>
      <c r="P85" s="79"/>
    </row>
    <row r="86" spans="1:16" s="7" customFormat="1" ht="24.75" customHeight="1" outlineLevel="1" x14ac:dyDescent="0.25">
      <c r="A86" s="139">
        <v>39</v>
      </c>
      <c r="B86" s="64" t="s">
        <v>2719</v>
      </c>
      <c r="C86" s="65" t="s">
        <v>31</v>
      </c>
      <c r="D86" s="63" t="s">
        <v>2757</v>
      </c>
      <c r="E86" s="140">
        <v>42870</v>
      </c>
      <c r="F86" s="140">
        <v>43079</v>
      </c>
      <c r="G86" s="153">
        <f t="shared" si="3"/>
        <v>6.9666666666666668</v>
      </c>
      <c r="H86" s="64" t="s">
        <v>2799</v>
      </c>
      <c r="I86" s="63" t="s">
        <v>36</v>
      </c>
      <c r="J86" s="63" t="s">
        <v>2800</v>
      </c>
      <c r="K86" s="66">
        <v>1141654758</v>
      </c>
      <c r="L86" s="65" t="s">
        <v>1148</v>
      </c>
      <c r="M86" s="67">
        <v>1</v>
      </c>
      <c r="N86" s="65" t="s">
        <v>27</v>
      </c>
      <c r="O86" s="65" t="s">
        <v>26</v>
      </c>
      <c r="P86" s="79"/>
    </row>
    <row r="87" spans="1:16" s="7" customFormat="1" ht="24.75" customHeight="1" outlineLevel="1" x14ac:dyDescent="0.25">
      <c r="A87" s="139">
        <v>40</v>
      </c>
      <c r="B87" s="64" t="s">
        <v>2719</v>
      </c>
      <c r="C87" s="65" t="s">
        <v>31</v>
      </c>
      <c r="D87" s="63">
        <v>4600007968</v>
      </c>
      <c r="E87" s="140">
        <v>43051</v>
      </c>
      <c r="F87" s="140">
        <v>43404</v>
      </c>
      <c r="G87" s="153">
        <f t="shared" si="3"/>
        <v>11.766666666666667</v>
      </c>
      <c r="H87" s="64" t="s">
        <v>2725</v>
      </c>
      <c r="I87" s="63" t="s">
        <v>36</v>
      </c>
      <c r="J87" s="63" t="s">
        <v>2730</v>
      </c>
      <c r="K87" s="66">
        <v>4922499422</v>
      </c>
      <c r="L87" s="65" t="s">
        <v>1148</v>
      </c>
      <c r="M87" s="67">
        <v>1</v>
      </c>
      <c r="N87" s="65" t="s">
        <v>27</v>
      </c>
      <c r="O87" s="65" t="s">
        <v>26</v>
      </c>
      <c r="P87" s="79"/>
    </row>
    <row r="88" spans="1:16" s="7" customFormat="1" ht="24.75" customHeight="1" outlineLevel="1" x14ac:dyDescent="0.25">
      <c r="A88" s="139">
        <v>41</v>
      </c>
      <c r="B88" s="64" t="s">
        <v>2733</v>
      </c>
      <c r="C88" s="65" t="s">
        <v>31</v>
      </c>
      <c r="D88" s="63">
        <v>1221</v>
      </c>
      <c r="E88" s="140">
        <v>43080</v>
      </c>
      <c r="F88" s="140">
        <v>43312</v>
      </c>
      <c r="G88" s="153">
        <f t="shared" si="3"/>
        <v>7.7333333333333334</v>
      </c>
      <c r="H88" s="64" t="s">
        <v>2794</v>
      </c>
      <c r="I88" s="63" t="s">
        <v>36</v>
      </c>
      <c r="J88" s="63" t="s">
        <v>2801</v>
      </c>
      <c r="K88" s="66">
        <v>879773024</v>
      </c>
      <c r="L88" s="65" t="s">
        <v>1148</v>
      </c>
      <c r="M88" s="67">
        <v>1</v>
      </c>
      <c r="N88" s="65" t="s">
        <v>27</v>
      </c>
      <c r="O88" s="65" t="s">
        <v>26</v>
      </c>
      <c r="P88" s="79"/>
    </row>
    <row r="89" spans="1:16" s="7" customFormat="1" ht="24.75" customHeight="1" outlineLevel="1" x14ac:dyDescent="0.25">
      <c r="A89" s="139">
        <v>42</v>
      </c>
      <c r="B89" s="64" t="s">
        <v>2733</v>
      </c>
      <c r="C89" s="65" t="s">
        <v>31</v>
      </c>
      <c r="D89" s="63">
        <v>1222</v>
      </c>
      <c r="E89" s="140">
        <v>43080</v>
      </c>
      <c r="F89" s="140">
        <v>43312</v>
      </c>
      <c r="G89" s="153">
        <f t="shared" si="3"/>
        <v>7.7333333333333334</v>
      </c>
      <c r="H89" s="64" t="s">
        <v>2802</v>
      </c>
      <c r="I89" s="63" t="s">
        <v>36</v>
      </c>
      <c r="J89" s="63" t="s">
        <v>2786</v>
      </c>
      <c r="K89" s="66">
        <v>1246700295</v>
      </c>
      <c r="L89" s="65" t="s">
        <v>1148</v>
      </c>
      <c r="M89" s="67">
        <v>1</v>
      </c>
      <c r="N89" s="65" t="s">
        <v>27</v>
      </c>
      <c r="O89" s="65" t="s">
        <v>26</v>
      </c>
      <c r="P89" s="79"/>
    </row>
    <row r="90" spans="1:16" s="7" customFormat="1" ht="24.75" customHeight="1" outlineLevel="1" x14ac:dyDescent="0.25">
      <c r="A90" s="139">
        <v>43</v>
      </c>
      <c r="B90" s="64" t="s">
        <v>2733</v>
      </c>
      <c r="C90" s="65" t="s">
        <v>31</v>
      </c>
      <c r="D90" s="63">
        <v>1223</v>
      </c>
      <c r="E90" s="140">
        <v>43080</v>
      </c>
      <c r="F90" s="140">
        <v>43404</v>
      </c>
      <c r="G90" s="153">
        <f t="shared" si="3"/>
        <v>10.8</v>
      </c>
      <c r="H90" s="64" t="s">
        <v>2802</v>
      </c>
      <c r="I90" s="63" t="s">
        <v>36</v>
      </c>
      <c r="J90" s="63" t="s">
        <v>2766</v>
      </c>
      <c r="K90" s="66">
        <v>1918229070</v>
      </c>
      <c r="L90" s="65" t="s">
        <v>1148</v>
      </c>
      <c r="M90" s="67">
        <v>1</v>
      </c>
      <c r="N90" s="65" t="s">
        <v>27</v>
      </c>
      <c r="O90" s="65" t="s">
        <v>26</v>
      </c>
      <c r="P90" s="79"/>
    </row>
    <row r="91" spans="1:16" s="7" customFormat="1" ht="24.75" customHeight="1" outlineLevel="1" x14ac:dyDescent="0.25">
      <c r="A91" s="138">
        <v>44</v>
      </c>
      <c r="B91" s="120" t="s">
        <v>2733</v>
      </c>
      <c r="C91" s="122" t="s">
        <v>31</v>
      </c>
      <c r="D91" s="119">
        <v>1224</v>
      </c>
      <c r="E91" s="140">
        <v>43080</v>
      </c>
      <c r="F91" s="140">
        <v>43312</v>
      </c>
      <c r="G91" s="153">
        <f t="shared" si="3"/>
        <v>7.7333333333333334</v>
      </c>
      <c r="H91" s="120" t="s">
        <v>2802</v>
      </c>
      <c r="I91" s="119" t="s">
        <v>36</v>
      </c>
      <c r="J91" s="119" t="s">
        <v>86</v>
      </c>
      <c r="K91" s="121">
        <v>350759730</v>
      </c>
      <c r="L91" s="122" t="s">
        <v>1148</v>
      </c>
      <c r="M91" s="116">
        <v>1</v>
      </c>
      <c r="N91" s="122" t="s">
        <v>27</v>
      </c>
      <c r="O91" s="122" t="s">
        <v>26</v>
      </c>
      <c r="P91" s="79"/>
    </row>
    <row r="92" spans="1:16" s="7" customFormat="1" ht="24.75" customHeight="1" outlineLevel="1" x14ac:dyDescent="0.25">
      <c r="A92" s="138">
        <v>45</v>
      </c>
      <c r="B92" s="120" t="s">
        <v>2733</v>
      </c>
      <c r="C92" s="122" t="s">
        <v>31</v>
      </c>
      <c r="D92" s="119">
        <v>1244</v>
      </c>
      <c r="E92" s="140">
        <v>43081</v>
      </c>
      <c r="F92" s="140">
        <v>43312</v>
      </c>
      <c r="G92" s="153">
        <f t="shared" si="3"/>
        <v>7.7</v>
      </c>
      <c r="H92" s="120" t="s">
        <v>2802</v>
      </c>
      <c r="I92" s="119" t="s">
        <v>36</v>
      </c>
      <c r="J92" s="119" t="s">
        <v>2803</v>
      </c>
      <c r="K92" s="121">
        <v>3457206548</v>
      </c>
      <c r="L92" s="122" t="s">
        <v>1148</v>
      </c>
      <c r="M92" s="116">
        <v>1</v>
      </c>
      <c r="N92" s="122" t="s">
        <v>27</v>
      </c>
      <c r="O92" s="122" t="s">
        <v>26</v>
      </c>
      <c r="P92" s="79"/>
    </row>
    <row r="93" spans="1:16" s="7" customFormat="1" ht="24.75" customHeight="1" outlineLevel="1" x14ac:dyDescent="0.25">
      <c r="A93" s="138">
        <v>46</v>
      </c>
      <c r="B93" s="120" t="s">
        <v>2733</v>
      </c>
      <c r="C93" s="122" t="s">
        <v>31</v>
      </c>
      <c r="D93" s="119" t="s">
        <v>2758</v>
      </c>
      <c r="E93" s="140">
        <v>43112</v>
      </c>
      <c r="F93" s="140">
        <v>43439</v>
      </c>
      <c r="G93" s="153">
        <f t="shared" si="3"/>
        <v>10.9</v>
      </c>
      <c r="H93" s="120" t="s">
        <v>2804</v>
      </c>
      <c r="I93" s="119" t="s">
        <v>36</v>
      </c>
      <c r="J93" s="119" t="s">
        <v>38</v>
      </c>
      <c r="K93" s="121">
        <v>0</v>
      </c>
      <c r="L93" s="122" t="s">
        <v>1148</v>
      </c>
      <c r="M93" s="116">
        <v>1</v>
      </c>
      <c r="N93" s="122" t="s">
        <v>27</v>
      </c>
      <c r="O93" s="122" t="s">
        <v>26</v>
      </c>
      <c r="P93" s="79"/>
    </row>
    <row r="94" spans="1:16" s="7" customFormat="1" ht="24.75" customHeight="1" outlineLevel="1" x14ac:dyDescent="0.25">
      <c r="A94" s="138">
        <v>47</v>
      </c>
      <c r="B94" s="120" t="s">
        <v>2733</v>
      </c>
      <c r="C94" s="122" t="s">
        <v>31</v>
      </c>
      <c r="D94" s="119">
        <v>4600073551</v>
      </c>
      <c r="E94" s="140">
        <v>43115</v>
      </c>
      <c r="F94" s="140">
        <v>43357</v>
      </c>
      <c r="G94" s="153">
        <f t="shared" si="3"/>
        <v>8.0666666666666664</v>
      </c>
      <c r="H94" s="120" t="s">
        <v>2805</v>
      </c>
      <c r="I94" s="119" t="s">
        <v>36</v>
      </c>
      <c r="J94" s="119" t="s">
        <v>38</v>
      </c>
      <c r="K94" s="121">
        <v>961865304</v>
      </c>
      <c r="L94" s="122" t="s">
        <v>1148</v>
      </c>
      <c r="M94" s="116">
        <v>1</v>
      </c>
      <c r="N94" s="122" t="s">
        <v>27</v>
      </c>
      <c r="O94" s="122" t="s">
        <v>26</v>
      </c>
      <c r="P94" s="79"/>
    </row>
    <row r="95" spans="1:16" s="7" customFormat="1" ht="24.75" customHeight="1" outlineLevel="1" x14ac:dyDescent="0.25">
      <c r="A95" s="139">
        <v>48</v>
      </c>
      <c r="B95" s="120" t="s">
        <v>2719</v>
      </c>
      <c r="C95" s="122" t="s">
        <v>31</v>
      </c>
      <c r="D95" s="119">
        <v>4600009677</v>
      </c>
      <c r="E95" s="140">
        <v>43612</v>
      </c>
      <c r="F95" s="140">
        <v>43814</v>
      </c>
      <c r="G95" s="153">
        <f t="shared" si="3"/>
        <v>6.7333333333333334</v>
      </c>
      <c r="H95" s="120" t="s">
        <v>2726</v>
      </c>
      <c r="I95" s="119" t="s">
        <v>36</v>
      </c>
      <c r="J95" s="119" t="s">
        <v>2731</v>
      </c>
      <c r="K95" s="121">
        <v>44792688</v>
      </c>
      <c r="L95" s="122" t="s">
        <v>1148</v>
      </c>
      <c r="M95" s="116">
        <v>1</v>
      </c>
      <c r="N95" s="122" t="s">
        <v>2634</v>
      </c>
      <c r="O95" s="122" t="s">
        <v>26</v>
      </c>
      <c r="P95" s="79"/>
    </row>
    <row r="96" spans="1:16" s="7" customFormat="1" ht="24.75" customHeight="1" outlineLevel="1" x14ac:dyDescent="0.25">
      <c r="A96" s="139">
        <v>49</v>
      </c>
      <c r="B96" s="120" t="s">
        <v>2733</v>
      </c>
      <c r="C96" s="122" t="s">
        <v>31</v>
      </c>
      <c r="D96" s="119">
        <v>976</v>
      </c>
      <c r="E96" s="140">
        <v>43451</v>
      </c>
      <c r="F96" s="140">
        <v>43799</v>
      </c>
      <c r="G96" s="153">
        <f t="shared" si="3"/>
        <v>11.6</v>
      </c>
      <c r="H96" s="120" t="s">
        <v>2806</v>
      </c>
      <c r="I96" s="119" t="s">
        <v>36</v>
      </c>
      <c r="J96" s="119" t="s">
        <v>38</v>
      </c>
      <c r="K96" s="121">
        <v>362445707</v>
      </c>
      <c r="L96" s="122" t="s">
        <v>1148</v>
      </c>
      <c r="M96" s="116">
        <v>1</v>
      </c>
      <c r="N96" s="122" t="s">
        <v>2634</v>
      </c>
      <c r="O96" s="122" t="s">
        <v>26</v>
      </c>
      <c r="P96" s="79"/>
    </row>
    <row r="97" spans="1:16" s="7" customFormat="1" ht="24.75" customHeight="1" outlineLevel="1" x14ac:dyDescent="0.25">
      <c r="A97" s="139">
        <v>50</v>
      </c>
      <c r="B97" s="120" t="s">
        <v>2733</v>
      </c>
      <c r="C97" s="122" t="s">
        <v>31</v>
      </c>
      <c r="D97" s="119">
        <v>975</v>
      </c>
      <c r="E97" s="140">
        <v>43451</v>
      </c>
      <c r="F97" s="140">
        <v>43799</v>
      </c>
      <c r="G97" s="153">
        <f t="shared" si="3"/>
        <v>11.6</v>
      </c>
      <c r="H97" s="120" t="s">
        <v>2783</v>
      </c>
      <c r="I97" s="119" t="s">
        <v>36</v>
      </c>
      <c r="J97" s="119" t="s">
        <v>38</v>
      </c>
      <c r="K97" s="121">
        <v>56998323</v>
      </c>
      <c r="L97" s="122" t="s">
        <v>1148</v>
      </c>
      <c r="M97" s="116">
        <v>1</v>
      </c>
      <c r="N97" s="122" t="s">
        <v>2634</v>
      </c>
      <c r="O97" s="122" t="s">
        <v>26</v>
      </c>
      <c r="P97" s="79"/>
    </row>
    <row r="98" spans="1:16" s="7" customFormat="1" ht="24.75" customHeight="1" outlineLevel="1" x14ac:dyDescent="0.25">
      <c r="A98" s="139">
        <v>51</v>
      </c>
      <c r="B98" s="120" t="s">
        <v>2733</v>
      </c>
      <c r="C98" s="122" t="s">
        <v>31</v>
      </c>
      <c r="D98" s="119">
        <v>210</v>
      </c>
      <c r="E98" s="140">
        <v>43484</v>
      </c>
      <c r="F98" s="140">
        <v>43812</v>
      </c>
      <c r="G98" s="153">
        <f t="shared" si="3"/>
        <v>10.933333333333334</v>
      </c>
      <c r="H98" s="120" t="s">
        <v>2802</v>
      </c>
      <c r="I98" s="119" t="s">
        <v>36</v>
      </c>
      <c r="J98" s="119" t="s">
        <v>86</v>
      </c>
      <c r="K98" s="121">
        <v>547098385</v>
      </c>
      <c r="L98" s="122" t="s">
        <v>1148</v>
      </c>
      <c r="M98" s="116">
        <v>1</v>
      </c>
      <c r="N98" s="122" t="s">
        <v>2634</v>
      </c>
      <c r="O98" s="122" t="s">
        <v>26</v>
      </c>
      <c r="P98" s="79"/>
    </row>
    <row r="99" spans="1:16" s="7" customFormat="1" ht="24.75" customHeight="1" outlineLevel="1" x14ac:dyDescent="0.25">
      <c r="A99" s="139">
        <v>52</v>
      </c>
      <c r="B99" s="120" t="s">
        <v>2733</v>
      </c>
      <c r="C99" s="122" t="s">
        <v>31</v>
      </c>
      <c r="D99" s="119">
        <v>211</v>
      </c>
      <c r="E99" s="140">
        <v>43484</v>
      </c>
      <c r="F99" s="140">
        <v>43812</v>
      </c>
      <c r="G99" s="153">
        <f t="shared" si="3"/>
        <v>10.933333333333334</v>
      </c>
      <c r="H99" s="120" t="s">
        <v>2802</v>
      </c>
      <c r="I99" s="119" t="s">
        <v>36</v>
      </c>
      <c r="J99" s="119" t="s">
        <v>2766</v>
      </c>
      <c r="K99" s="121">
        <v>2137097891</v>
      </c>
      <c r="L99" s="122" t="s">
        <v>1148</v>
      </c>
      <c r="M99" s="116">
        <v>1</v>
      </c>
      <c r="N99" s="122" t="s">
        <v>27</v>
      </c>
      <c r="O99" s="122" t="s">
        <v>26</v>
      </c>
      <c r="P99" s="79"/>
    </row>
    <row r="100" spans="1:16" s="7" customFormat="1" ht="24.75" customHeight="1" outlineLevel="1" x14ac:dyDescent="0.25">
      <c r="A100" s="139">
        <v>53</v>
      </c>
      <c r="B100" s="120" t="s">
        <v>2733</v>
      </c>
      <c r="C100" s="122" t="s">
        <v>31</v>
      </c>
      <c r="D100" s="119">
        <v>212</v>
      </c>
      <c r="E100" s="140">
        <v>43484</v>
      </c>
      <c r="F100" s="140">
        <v>43812</v>
      </c>
      <c r="G100" s="153">
        <f t="shared" si="3"/>
        <v>10.933333333333334</v>
      </c>
      <c r="H100" s="120" t="s">
        <v>2802</v>
      </c>
      <c r="I100" s="119" t="s">
        <v>36</v>
      </c>
      <c r="J100" s="119" t="s">
        <v>2786</v>
      </c>
      <c r="K100" s="121">
        <v>2061415803</v>
      </c>
      <c r="L100" s="122" t="s">
        <v>1148</v>
      </c>
      <c r="M100" s="116">
        <v>1</v>
      </c>
      <c r="N100" s="122" t="s">
        <v>27</v>
      </c>
      <c r="O100" s="122" t="s">
        <v>26</v>
      </c>
      <c r="P100" s="79"/>
    </row>
    <row r="101" spans="1:16" s="7" customFormat="1" ht="24.75" customHeight="1" outlineLevel="1" x14ac:dyDescent="0.25">
      <c r="A101" s="139">
        <v>54</v>
      </c>
      <c r="B101" s="120" t="s">
        <v>2733</v>
      </c>
      <c r="C101" s="122" t="s">
        <v>31</v>
      </c>
      <c r="D101" s="119">
        <v>213</v>
      </c>
      <c r="E101" s="140">
        <v>43484</v>
      </c>
      <c r="F101" s="140">
        <v>43812</v>
      </c>
      <c r="G101" s="153">
        <f t="shared" si="3"/>
        <v>10.933333333333334</v>
      </c>
      <c r="H101" s="120" t="s">
        <v>2802</v>
      </c>
      <c r="I101" s="119" t="s">
        <v>36</v>
      </c>
      <c r="J101" s="119" t="s">
        <v>2795</v>
      </c>
      <c r="K101" s="121">
        <v>1451680419</v>
      </c>
      <c r="L101" s="122" t="s">
        <v>1148</v>
      </c>
      <c r="M101" s="116">
        <v>1</v>
      </c>
      <c r="N101" s="122" t="s">
        <v>27</v>
      </c>
      <c r="O101" s="122" t="s">
        <v>26</v>
      </c>
      <c r="P101" s="79"/>
    </row>
    <row r="102" spans="1:16" s="7" customFormat="1" ht="24.75" customHeight="1" outlineLevel="1" x14ac:dyDescent="0.25">
      <c r="A102" s="139">
        <v>55</v>
      </c>
      <c r="B102" s="120" t="s">
        <v>2733</v>
      </c>
      <c r="C102" s="122" t="s">
        <v>31</v>
      </c>
      <c r="D102" s="119">
        <v>214</v>
      </c>
      <c r="E102" s="140">
        <v>43484</v>
      </c>
      <c r="F102" s="140">
        <v>43738</v>
      </c>
      <c r="G102" s="153">
        <f t="shared" si="3"/>
        <v>8.4666666666666668</v>
      </c>
      <c r="H102" s="120" t="s">
        <v>2802</v>
      </c>
      <c r="I102" s="119" t="s">
        <v>36</v>
      </c>
      <c r="J102" s="119" t="s">
        <v>122</v>
      </c>
      <c r="K102" s="121">
        <v>1158899005</v>
      </c>
      <c r="L102" s="122" t="s">
        <v>1148</v>
      </c>
      <c r="M102" s="116">
        <v>1</v>
      </c>
      <c r="N102" s="122" t="s">
        <v>27</v>
      </c>
      <c r="O102" s="122" t="s">
        <v>26</v>
      </c>
      <c r="P102" s="79"/>
    </row>
    <row r="103" spans="1:16" s="7" customFormat="1" ht="24.75" customHeight="1" outlineLevel="1" x14ac:dyDescent="0.25">
      <c r="A103" s="139">
        <v>56</v>
      </c>
      <c r="B103" s="120" t="s">
        <v>2733</v>
      </c>
      <c r="C103" s="122" t="s">
        <v>31</v>
      </c>
      <c r="D103" s="119">
        <v>338</v>
      </c>
      <c r="E103" s="140">
        <v>43486</v>
      </c>
      <c r="F103" s="140">
        <v>43738</v>
      </c>
      <c r="G103" s="153">
        <f t="shared" si="3"/>
        <v>8.4</v>
      </c>
      <c r="H103" s="120" t="s">
        <v>2802</v>
      </c>
      <c r="I103" s="119" t="s">
        <v>36</v>
      </c>
      <c r="J103" s="119" t="s">
        <v>122</v>
      </c>
      <c r="K103" s="121">
        <v>558171234</v>
      </c>
      <c r="L103" s="122" t="s">
        <v>1148</v>
      </c>
      <c r="M103" s="116">
        <v>1</v>
      </c>
      <c r="N103" s="122" t="s">
        <v>27</v>
      </c>
      <c r="O103" s="122" t="s">
        <v>26</v>
      </c>
      <c r="P103" s="79"/>
    </row>
    <row r="104" spans="1:16" s="7" customFormat="1" ht="24.75" customHeight="1" outlineLevel="1" x14ac:dyDescent="0.25">
      <c r="A104" s="139">
        <v>57</v>
      </c>
      <c r="B104" s="120" t="s">
        <v>2733</v>
      </c>
      <c r="C104" s="122" t="s">
        <v>31</v>
      </c>
      <c r="D104" s="119">
        <v>400</v>
      </c>
      <c r="E104" s="140">
        <v>43490</v>
      </c>
      <c r="F104" s="140">
        <v>43812</v>
      </c>
      <c r="G104" s="153">
        <f t="shared" si="3"/>
        <v>10.733333333333333</v>
      </c>
      <c r="H104" s="120" t="s">
        <v>2807</v>
      </c>
      <c r="I104" s="119" t="s">
        <v>36</v>
      </c>
      <c r="J104" s="119" t="s">
        <v>2803</v>
      </c>
      <c r="K104" s="121">
        <v>5198264103</v>
      </c>
      <c r="L104" s="122" t="s">
        <v>1148</v>
      </c>
      <c r="M104" s="116">
        <v>1</v>
      </c>
      <c r="N104" s="122" t="s">
        <v>2634</v>
      </c>
      <c r="O104" s="122" t="s">
        <v>26</v>
      </c>
      <c r="P104" s="79"/>
    </row>
    <row r="105" spans="1:16" s="7" customFormat="1" ht="24.75" customHeight="1" outlineLevel="1" x14ac:dyDescent="0.25">
      <c r="A105" s="139">
        <v>58</v>
      </c>
      <c r="B105" s="120" t="s">
        <v>2719</v>
      </c>
      <c r="C105" s="122" t="s">
        <v>31</v>
      </c>
      <c r="D105" s="119">
        <v>4600010533</v>
      </c>
      <c r="E105" s="140">
        <v>43914</v>
      </c>
      <c r="F105" s="140">
        <v>44195</v>
      </c>
      <c r="G105" s="153">
        <f t="shared" si="3"/>
        <v>9.3666666666666671</v>
      </c>
      <c r="H105" s="120" t="s">
        <v>2722</v>
      </c>
      <c r="I105" s="119" t="s">
        <v>36</v>
      </c>
      <c r="J105" s="119" t="s">
        <v>2732</v>
      </c>
      <c r="K105" s="121">
        <v>11530276769</v>
      </c>
      <c r="L105" s="122" t="s">
        <v>1148</v>
      </c>
      <c r="M105" s="116">
        <v>1</v>
      </c>
      <c r="N105" s="122" t="s">
        <v>2634</v>
      </c>
      <c r="O105" s="122" t="s">
        <v>26</v>
      </c>
      <c r="P105" s="79"/>
    </row>
    <row r="106" spans="1:16" s="7" customFormat="1" ht="24.75" customHeight="1" outlineLevel="1" x14ac:dyDescent="0.25">
      <c r="A106" s="139">
        <v>59</v>
      </c>
      <c r="B106" s="64" t="s">
        <v>2719</v>
      </c>
      <c r="C106" s="65" t="s">
        <v>31</v>
      </c>
      <c r="D106" s="63">
        <v>4600009267</v>
      </c>
      <c r="E106" s="140">
        <v>43514</v>
      </c>
      <c r="F106" s="140">
        <v>43829</v>
      </c>
      <c r="G106" s="153">
        <f t="shared" si="3"/>
        <v>10.5</v>
      </c>
      <c r="H106" s="64" t="s">
        <v>2720</v>
      </c>
      <c r="I106" s="63" t="s">
        <v>36</v>
      </c>
      <c r="J106" s="63" t="s">
        <v>2721</v>
      </c>
      <c r="K106" s="66">
        <v>3258711072</v>
      </c>
      <c r="L106" s="65" t="s">
        <v>1148</v>
      </c>
      <c r="M106" s="67">
        <v>1</v>
      </c>
      <c r="N106" s="65" t="s">
        <v>2634</v>
      </c>
      <c r="O106" s="65" t="s">
        <v>26</v>
      </c>
      <c r="P106" s="79"/>
    </row>
    <row r="107" spans="1:16" s="7" customFormat="1" ht="24.75" customHeight="1" outlineLevel="1" x14ac:dyDescent="0.25">
      <c r="A107" s="139">
        <v>60</v>
      </c>
      <c r="B107" s="64" t="s">
        <v>2719</v>
      </c>
      <c r="C107" s="65" t="s">
        <v>31</v>
      </c>
      <c r="D107" s="63" t="s">
        <v>2727</v>
      </c>
      <c r="E107" s="140">
        <v>42786</v>
      </c>
      <c r="F107" s="140">
        <v>43038</v>
      </c>
      <c r="G107" s="153">
        <f t="shared" si="3"/>
        <v>8.4</v>
      </c>
      <c r="H107" s="64" t="s">
        <v>2728</v>
      </c>
      <c r="I107" s="63" t="s">
        <v>36</v>
      </c>
      <c r="J107" s="63" t="s">
        <v>2729</v>
      </c>
      <c r="K107" s="66">
        <v>4686490758</v>
      </c>
      <c r="L107" s="65" t="s">
        <v>1148</v>
      </c>
      <c r="M107" s="67">
        <v>1</v>
      </c>
      <c r="N107" s="65" t="s">
        <v>2634</v>
      </c>
      <c r="O107" s="65" t="s">
        <v>26</v>
      </c>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0.05</v>
      </c>
      <c r="G179" s="158">
        <f>IF(F179&gt;0,SUM(E179+F179),"")</f>
        <v>7.0000000000000007E-2</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221099415.32000002</v>
      </c>
      <c r="F185" s="92"/>
      <c r="G185" s="93"/>
      <c r="H185" s="88"/>
      <c r="I185" s="90" t="s">
        <v>2627</v>
      </c>
      <c r="J185" s="159">
        <f>+SUM(M179:M183)</f>
        <v>0.05</v>
      </c>
      <c r="K185" s="205" t="s">
        <v>2628</v>
      </c>
      <c r="L185" s="205"/>
      <c r="M185" s="94">
        <f>+J185*(SUM(K20:K35))</f>
        <v>157928153.80000001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2717</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2714</v>
      </c>
      <c r="J211" s="27" t="s">
        <v>2622</v>
      </c>
      <c r="K211" s="179" t="s">
        <v>2715</v>
      </c>
      <c r="L211" s="21"/>
      <c r="M211" s="21"/>
      <c r="N211" s="21"/>
      <c r="O211" s="8"/>
    </row>
    <row r="212" spans="1:15" x14ac:dyDescent="0.25">
      <c r="A212" s="9"/>
      <c r="B212" s="27" t="s">
        <v>2619</v>
      </c>
      <c r="C212" s="176" t="s">
        <v>2717</v>
      </c>
      <c r="D212" s="21"/>
      <c r="G212" s="27" t="s">
        <v>2621</v>
      </c>
      <c r="H212" s="177">
        <v>2394136</v>
      </c>
      <c r="J212" s="27" t="s">
        <v>2623</v>
      </c>
      <c r="K212" s="179"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2020-12-29T21:01:54Z</cp:lastPrinted>
  <dcterms:created xsi:type="dcterms:W3CDTF">2020-10-14T21:57:42Z</dcterms:created>
  <dcterms:modified xsi:type="dcterms:W3CDTF">2020-12-29T21:02:01Z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