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<sst xmlns="http://schemas.openxmlformats.org/spreadsheetml/2006/main" count="3077" uniqueCount="2693">
  <si>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</si>
  <si>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</si>
  <si>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</si>
  <si>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</si>
  <si>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</si>
  <si>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</si>
  <si>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</si>
  <si>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</si>
  <si>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</si>
  <si>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</si>
  <si>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</si>
  <si>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</si>
  <si>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</si>
  <si>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</si>
  <si>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</si>
  <si>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</si>
  <si>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</si>
  <si>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</si>
  <si>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</si>
  <si>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</si>
  <si>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</si>
  <si>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</si>
  <si>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</si>
  <si>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</si>
  <si>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</si>
  <si>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</si>
  <si>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</si>
  <si>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</si>
  <si>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</si>
  <si>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</si>
  <si>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</si>
  <si>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</si>
  <si>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</si>
  <si>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</si>
  <si>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</si>
  <si>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</si>
  <si>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</si>
  <si>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</si>
  <si>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</si>
  <si>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</si>
  <si>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</si>
  <si>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</si>
  <si>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</si>
  <si>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</si>
  <si>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</si>
  <si>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</si>
  <si>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</si>
  <si>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</si>
  <si>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</si>
  <si>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</si>
  <si>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</si>
  <si>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</si>
  <si>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</si>
  <si>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</si>
  <si>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</si>
  <si>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</si>
  <si>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</si>
  <si>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</si>
  <si>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</si>
  <si>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</si>
  <si>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</si>
  <si>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</si>
  <si>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</si>
  <si>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</si>
  <si>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</si>
  <si>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</si>
  <si>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</si>
  <si>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</si>
  <si>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</si>
  <si>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</si>
  <si>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</si>
  <si>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</si>
  <si>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</si>
  <si>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</si>
  <si>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</si>
  <si>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</si>
  <si>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</si>
  <si>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</si>
  <si>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</si>
  <si>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</si>
  <si>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</si>
  <si>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</si>
  <si>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</si>
  <si>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</si>
  <si>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</si>
  <si>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</si>
  <si>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</si>
  <si>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</si>
  <si>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</si>
  <si>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</si>
  <si>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</si>
  <si>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</si>
  <si>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</si>
  <si>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</si>
  <si>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</si>
  <si>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</si>
  <si>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</si>
  <si>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</si>
  <si>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</si>
  <si>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</si>
  <si>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</si>
  <si>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</si>
  <si>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</si>
  <si>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</si>
  <si>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</si>
  <si>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</si>
  <si>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</si>
  <si>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</si>
  <si>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</si>
  <si>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</si>
  <si>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</si>
  <si>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</si>
  <si>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</si>
  <si>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</si>
  <si>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</si>
  <si>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</si>
  <si>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</si>
  <si>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</si>
  <si>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</si>
  <si>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</si>
  <si>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</si>
  <si>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</si>
  <si>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</si>
  <si>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</si>
  <si>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</si>
  <si>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</si>
  <si>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</si>
  <si>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</si>
  <si>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</si>
  <si>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</si>
  <si>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</si>
  <si>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</si>
  <si>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</si>
  <si>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</si>
  <si>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</si>
  <si>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</si>
  <si>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</si>
  <si>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</si>
  <si>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</si>
  <si>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</si>
  <si>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</si>
  <si>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</si>
  <si>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</si>
  <si>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</si>
  <si>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</si>
  <si>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</si>
  <si>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</si>
  <si>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</si>
  <si>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</si>
  <si>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</si>
  <si>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</si>
  <si>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</si>
  <si>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</si>
  <si>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</si>
  <si>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</si>
  <si>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</si>
  <si>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</si>
  <si>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</si>
  <si>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</si>
  <si>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</si>
  <si>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</si>
  <si>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</si>
  <si>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</si>
  <si>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</si>
  <si>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</si>
  <si>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</si>
  <si>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</si>
  <si>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</si>
  <si>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</si>
  <si>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</si>
  <si>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</si>
  <si>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</si>
  <si>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</si>
  <si>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</si>
  <si>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</si>
  <si>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</si>
  <si>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</si>
  <si>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</si>
  <si>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</si>
  <si>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</si>
  <si>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</si>
  <si>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</si>
  <si>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</si>
  <si>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</si>
  <si>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</si>
  <si>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</si>
  <si>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</si>
  <si>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</si>
  <si>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</si>
  <si>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</si>
  <si>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</si>
  <si>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</si>
  <si>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</si>
  <si>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</si>
  <si>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</si>
  <si>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</si>
  <si>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</si>
  <si>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</si>
  <si>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</si>
  <si>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</si>
  <si>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</si>
  <si>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</si>
  <si>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</si>
  <si>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</si>
  <si>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</si>
  <si>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</si>
  <si>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</si>
  <si>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</si>
  <si>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</si>
  <si>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</si>
  <si>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</si>
  <si>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</si>
  <si>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</si>
  <si>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</si>
  <si>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</si>
  <si>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</si>
  <si>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</si>
  <si>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</si>
  <si>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</si>
  <si>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</si>
  <si>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</si>
  <si>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</si>
  <si>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</si>
  <si>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</si>
  <si>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</si>
  <si>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</si>
  <si>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</si>
  <si>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</si>
  <si>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</si>
  <si>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</si>
  <si>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</si>
  <si>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</si>
  <si>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</si>
  <si>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</si>
  <si>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</si>
  <si>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</si>
  <si>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</si>
  <si>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</si>
  <si>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</si>
  <si>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</si>
  <si>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</si>
  <si>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</si>
  <si>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</si>
  <si>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</si>
  <si>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</si>
  <si>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</si>
  <si>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</si>
  <si>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</si>
  <si>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</si>
  <si>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</si>
  <si>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</si>
  <si>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</si>
  <si>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</si>
  <si>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</si>
  <si>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</si>
  <si>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</si>
  <si>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</si>
  <si>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</si>
  <si>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</si>
  <si>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</si>
  <si>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</si>
  <si>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</si>
  <si>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</si>
  <si>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</si>
  <si>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</si>
  <si>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</si>
  <si>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</si>
  <si>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</si>
  <si>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</si>
  <si>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</si>
  <si>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</si>
  <si>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</si>
  <si>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</si>
  <si>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</si>
  <si>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</si>
  <si>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</si>
  <si>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</si>
  <si>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</si>
  <si>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</si>
  <si>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</si>
  <si>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</si>
  <si>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</si>
  <si>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</si>
  <si>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</si>
  <si>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</si>
  <si>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</si>
  <si>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</si>
  <si>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</si>
  <si>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</si>
  <si>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</si>
  <si>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</si>
  <si>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</si>
  <si>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</si>
  <si>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</si>
  <si>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</si>
  <si>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</si>
  <si>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</si>
  <si>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</si>
  <si>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</si>
  <si>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</si>
  <si>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</si>
  <si>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</si>
  <si>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</si>
  <si>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</si>
  <si>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</si>
  <si>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</si>
  <si>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</si>
  <si>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</si>
  <si>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</si>
  <si>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</si>
  <si>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</si>
  <si>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</si>
  <si>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</si>
  <si>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</si>
  <si>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</si>
  <si>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</si>
  <si>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</si>
  <si>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</si>
  <si>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</si>
  <si>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</si>
  <si>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</si>
  <si>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</si>
  <si>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</si>
  <si>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</si>
  <si>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</si>
  <si>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</si>
  <si>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</si>
  <si>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</si>
  <si>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</si>
  <si>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</si>
  <si>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</si>
  <si>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</si>
  <si>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</si>
  <si>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</si>
  <si>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</si>
  <si>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</si>
  <si>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</si>
  <si>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</si>
  <si>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</si>
  <si>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</si>
  <si>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</si>
  <si>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</si>
  <si>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</si>
  <si>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</si>
  <si>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</si>
  <si>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</si>
  <si>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</si>
  <si>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</si>
  <si>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</si>
  <si>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</si>
  <si>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</si>
  <si>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</si>
  <si>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</si>
  <si>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</si>
  <si>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</si>
  <si>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</si>
  <si>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</si>
  <si>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</si>
  <si>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</si>
  <si>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</si>
  <si>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</si>
  <si>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</si>
  <si>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</si>
  <si>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</si>
  <si>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</si>
  <si>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</si>
  <si>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</si>
  <si>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</si>
  <si>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</si>
  <si>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</si>
  <si>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</si>
  <si>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</si>
  <si>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</si>
  <si>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</si>
  <si>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</si>
  <si>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</si>
  <si>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</si>
  <si>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</si>
  <si>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</si>
  <si>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</si>
  <si>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</si>
  <si>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</si>
  <si>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</si>
  <si>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</si>
  <si>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</si>
  <si>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</si>
  <si>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</si>
  <si>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</si>
  <si>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</si>
  <si>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</si>
  <si>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</si>
  <si>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</si>
  <si>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</si>
  <si>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</si>
  <si>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</si>
  <si>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</si>
  <si>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</si>
  <si>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</si>
  <si>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</si>
  <si>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</si>
  <si>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</si>
  <si>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</si>
  <si>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</si>
  <si>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</si>
  <si>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</si>
  <si>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</si>
  <si>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</si>
  <si>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</si>
  <si>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</si>
  <si>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</si>
  <si>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</si>
  <si>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</si>
  <si>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</si>
  <si>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</si>
  <si>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</si>
  <si>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</si>
  <si>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</si>
  <si>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</si>
  <si>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</si>
  <si>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</si>
  <si>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</si>
  <si>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</si>
  <si>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</si>
  <si>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</si>
  <si>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</si>
  <si>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</si>
  <si>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</si>
  <si>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</si>
  <si>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</si>
  <si>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</si>
  <si>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</si>
  <si>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</si>
  <si>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</si>
  <si>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</si>
  <si>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</si>
  <si>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</si>
  <si>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</si>
  <si>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</si>
  <si>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</si>
  <si>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</si>
  <si>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</si>
  <si>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</si>
  <si>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</si>
  <si>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</si>
  <si>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</si>
  <si>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</si>
  <si>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</si>
  <si>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</si>
  <si>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</si>
  <si>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</si>
  <si>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</si>
  <si>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</si>
  <si>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</si>
  <si>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</si>
  <si>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</si>
  <si>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</si>
  <si>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</si>
  <si>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</si>
  <si>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</si>
  <si>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</si>
  <si>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</si>
  <si>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</si>
  <si>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</si>
  <si>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</si>
  <si>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</si>
  <si>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</si>
  <si>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</si>
  <si>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</si>
  <si>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</si>
  <si>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</si>
  <si>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</si>
  <si>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</si>
  <si>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</si>
  <si>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</si>
  <si>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</si>
  <si>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</si>
  <si>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</si>
  <si>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</si>
  <si>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</si>
  <si>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</si>
  <si>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</si>
  <si>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</si>
  <si>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</si>
  <si>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</si>
  <si>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</si>
  <si>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</si>
  <si>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</si>
  <si>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</si>
  <si>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</si>
  <si>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</si>
  <si>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</si>
  <si>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</si>
  <si>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</si>
  <si>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</si>
  <si>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</si>
  <si>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</si>
  <si>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</si>
  <si>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</si>
  <si>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</si>
  <si>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</si>
  <si>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</si>
  <si>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</si>
  <si>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</si>
  <si>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</si>
  <si>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</si>
  <si>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</si>
  <si>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</si>
  <si>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</si>
  <si>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</si>
  <si>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</si>
  <si>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</si>
  <si>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</si>
  <si>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</si>
  <si>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</si>
  <si>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</si>
  <si>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</si>
  <si>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</si>
  <si>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</si>
  <si>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</si>
  <si>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</si>
  <si>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</si>
  <si>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</si>
  <si>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</si>
  <si>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</si>
  <si>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</si>
  <si>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</si>
  <si>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</si>
  <si>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</si>
  <si>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</si>
  <si>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</si>
  <si>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</si>
  <si>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</si>
  <si>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</si>
  <si>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</si>
  <si>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</si>
  <si>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</si>
  <si>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</si>
  <si>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</si>
  <si>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</si>
  <si>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</si>
  <si>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</si>
  <si>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</si>
  <si>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</si>
  <si>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</si>
  <si>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</si>
  <si>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</si>
  <si>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</si>
  <si>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</si>
  <si>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</si>
  <si>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</si>
  <si>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</si>
  <si>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</si>
  <si>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</si>
  <si>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</si>
  <si>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</si>
  <si>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</si>
  <si>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</si>
  <si>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</si>
  <si>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</si>
  <si>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</si>
  <si>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</si>
  <si>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</si>
  <si>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</si>
  <si>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</si>
  <si>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</si>
  <si>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</si>
  <si>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</si>
  <si>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</si>
  <si>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</si>
  <si>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</si>
  <si>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</si>
  <si>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</si>
  <si>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</si>
  <si>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</si>
  <si>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</si>
  <si>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</si>
  <si>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</si>
  <si>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</si>
  <si>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</si>
  <si>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</si>
  <si>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</si>
  <si>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</si>
  <si>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</si>
  <si>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</si>
  <si>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</si>
  <si>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</si>
  <si>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</si>
  <si>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</si>
  <si>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</si>
  <si>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</si>
  <si>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</si>
  <si>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</si>
  <si>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</si>
  <si>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</si>
  <si>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</si>
  <si>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</si>
  <si>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</si>
  <si>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</si>
  <si>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</si>
  <si>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</si>
  <si>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</si>
  <si>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</si>
  <si>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</si>
  <si>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</si>
  <si>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</si>
  <si>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</si>
  <si>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</si>
  <si>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</si>
  <si>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</si>
  <si>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</si>
  <si>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</si>
  <si>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</si>
  <si>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</si>
  <si>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</si>
  <si>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</si>
  <si>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</si>
  <si>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</si>
  <si>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</si>
  <si>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</si>
  <si>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</si>
  <si>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</si>
  <si>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</si>
  <si>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</si>
  <si>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</si>
  <si>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</si>
  <si>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</si>
  <si>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</si>
  <si>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</si>
  <si>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</si>
  <si>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</si>
  <si>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</si>
  <si>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</si>
  <si>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</si>
  <si>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</si>
  <si>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</si>
  <si>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</si>
  <si>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</si>
  <si>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</si>
  <si>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</si>
  <si>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</si>
  <si>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</si>
  <si>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</si>
  <si>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</si>
  <si>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</si>
  <si>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</si>
  <si>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</si>
  <si>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</si>
  <si>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</si>
  <si>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</si>
  <si>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</si>
  <si>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</si>
  <si>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</si>
  <si>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</si>
  <si>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</si>
  <si>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</si>
  <si>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</si>
  <si>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</si>
  <si>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</si>
  <si>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</si>
  <si>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</si>
  <si>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</si>
  <si>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</si>
  <si>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</si>
  <si>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</si>
  <si>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</si>
  <si>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</si>
  <si>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</si>
  <si>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</si>
  <si>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</si>
  <si>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</si>
  <si>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</si>
  <si>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</si>
  <si>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</si>
  <si>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</si>
  <si>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</si>
  <si>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</si>
  <si>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</si>
  <si>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</si>
  <si>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</si>
  <si>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</si>
  <si>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</si>
  <si>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</si>
  <si>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</si>
  <si>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</si>
  <si>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</si>
  <si>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</si>
  <si>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</si>
  <si>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</si>
  <si>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</si>
  <si>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</si>
  <si>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</si>
  <si>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</si>
  <si>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</si>
  <si>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</si>
  <si>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</si>
  <si>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</si>
  <si>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</si>
  <si>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</si>
  <si>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</si>
  <si>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</si>
  <si>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</si>
  <si>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</si>
  <si>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</si>
  <si>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</si>
  <si>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</si>
  <si>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</si>
  <si>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</si>
  <si>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</si>
  <si>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</si>
  <si>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</si>
  <si>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</si>
  <si>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</si>
  <si>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</si>
  <si>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</si>
  <si>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</si>
  <si>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</si>
  <si>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</si>
  <si>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</si>
  <si>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</si>
  <si>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</si>
  <si>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</si>
  <si>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</si>
  <si>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</si>
  <si>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</si>
  <si>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</si>
  <si>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</si>
  <si>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</si>
  <si>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</si>
  <si>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</si>
  <si>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</si>
  <si>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</si>
  <si>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</si>
  <si>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</si>
  <si>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</si>
  <si>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</si>
  <si>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</si>
  <si>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</si>
  <si>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</si>
  <si>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</si>
  <si>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</si>
  <si>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</si>
  <si>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</si>
  <si>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</si>
  <si>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</si>
  <si>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</si>
  <si>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</si>
  <si>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</si>
  <si>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</si>
  <si>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</si>
  <si>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</si>
  <si>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</si>
  <si>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</si>
  <si>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</si>
  <si>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</si>
  <si>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</si>
  <si>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</si>
  <si>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</si>
  <si>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</si>
  <si>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</si>
  <si>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</si>
  <si>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</si>
  <si>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</si>
  <si>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</si>
  <si>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</si>
  <si>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</si>
  <si>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</si>
  <si>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</si>
  <si>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</si>
  <si>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</si>
  <si>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</si>
  <si>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</si>
  <si>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</si>
  <si>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</si>
  <si>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</si>
  <si>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</si>
  <si>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</si>
  <si>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</si>
  <si>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</si>
  <si>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</si>
  <si>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</si>
  <si>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</si>
  <si>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</si>
  <si>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</si>
  <si>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</si>
  <si>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</si>
  <si>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</si>
  <si>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</si>
  <si>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</si>
  <si>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</si>
  <si>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</si>
  <si>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</si>
  <si>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</si>
  <si>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</si>
  <si>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</si>
  <si>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</si>
  <si>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</si>
  <si>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</si>
  <si>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</si>
  <si>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</si>
  <si>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</si>
  <si>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</si>
  <si>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</si>
  <si>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</si>
  <si>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</si>
  <si>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</si>
  <si>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</si>
  <si>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</si>
  <si>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</si>
  <si>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</si>
  <si>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</si>
  <si>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</si>
  <si>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</si>
  <si>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</si>
  <si>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</si>
  <si>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</si>
  <si>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</si>
  <si>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</si>
  <si>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</si>
  <si>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</si>
  <si>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</si>
  <si>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</si>
  <si>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</si>
  <si>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</si>
  <si>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</si>
  <si>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</si>
  <si>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</si>
  <si>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</si>
  <si>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</si>
  <si>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</si>
  <si>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</si>
  <si>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</si>
  <si>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</si>
  <si>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</si>
  <si>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</si>
  <si>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</si>
  <si>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</si>
  <si>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</si>
  <si>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</si>
  <si>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</si>
  <si>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</si>
  <si>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</si>
  <si>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</si>
  <si>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</si>
  <si>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</si>
  <si>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</si>
  <si>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</si>
  <si>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</si>
  <si>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</si>
  <si>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</si>
  <si>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</si>
  <si>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</si>
  <si>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</si>
  <si>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</si>
  <si>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</si>
  <si>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</si>
  <si>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</si>
  <si>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</si>
  <si>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</si>
  <si>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</si>
  <si>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</si>
  <si>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</si>
  <si>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</si>
  <si>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</si>
  <si>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</si>
  <si>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</si>
  <si>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</si>
  <si>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</si>
  <si>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</si>
  <si>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</si>
  <si>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</si>
  <si>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</si>
  <si>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</si>
  <si>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</si>
  <si>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</si>
  <si>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</si>
  <si>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</si>
  <si>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</si>
  <si>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</si>
  <si>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</si>
  <si>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</si>
  <si>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</si>
  <si>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</si>
  <si>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</si>
  <si>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</si>
  <si>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</si>
  <si>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</si>
  <si>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</si>
  <si>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</si>
  <si>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</si>
  <si>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</si>
  <si>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</si>
  <si>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</si>
  <si>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</si>
  <si>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</si>
  <si>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</si>
  <si>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</si>
  <si>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</si>
  <si>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</si>
  <si>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</si>
  <si>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</si>
  <si>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</si>
  <si>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</si>
  <si>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</si>
  <si>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</si>
  <si>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</si>
  <si>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</si>
  <si>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</si>
  <si>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</si>
  <si>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</si>
  <si>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</si>
  <si>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</si>
  <si>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</si>
  <si>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</si>
  <si>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</si>
  <si>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</si>
  <si>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</si>
  <si>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</si>
  <si>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</si>
  <si>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</si>
  <si>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</si>
  <si>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</si>
  <si>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</si>
  <si>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</si>
  <si>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</si>
  <si>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</si>
  <si>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</si>
  <si>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</si>
  <si>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</si>
  <si>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</si>
  <si>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</si>
  <si>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</si>
  <si>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</si>
  <si>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</si>
  <si>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</si>
  <si>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</si>
  <si>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</si>
  <si>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</si>
  <si>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</si>
  <si>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</si>
  <si>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</si>
  <si>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</si>
  <si>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</si>
  <si>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</si>
  <si>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</si>
  <si>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</si>
  <si>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</si>
  <si>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</si>
  <si>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</si>
  <si>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</si>
  <si>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</si>
  <si>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</si>
  <si>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</si>
  <si>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</si>
  <si>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</si>
  <si>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</si>
  <si>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</si>
  <si>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</si>
  <si>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</si>
  <si>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</si>
  <si>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</si>
  <si>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</si>
  <si>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</si>
  <si>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</si>
  <si>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</si>
  <si>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</si>
  <si>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</si>
  <si>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</si>
  <si>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</si>
  <si>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</si>
  <si>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</si>
  <si>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</si>
  <si>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</si>
  <si>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</si>
  <si>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</si>
  <si>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</si>
  <si>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</si>
  <si>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</si>
  <si>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</si>
  <si>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</si>
  <si>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</si>
  <si>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</si>
  <si>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</si>
  <si>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</si>
  <si>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</si>
  <si>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</si>
  <si>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</si>
  <si>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</si>
  <si>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</si>
  <si>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</si>
  <si>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</si>
  <si>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</si>
  <si>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</si>
  <si>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</si>
  <si>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</si>
  <si>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</si>
  <si>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</si>
  <si>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</si>
  <si>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</si>
  <si>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</si>
  <si>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</si>
  <si>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</si>
  <si>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</si>
  <si>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</si>
  <si>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</si>
  <si>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</si>
  <si>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</si>
  <si>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</si>
  <si>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</si>
  <si>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</si>
  <si>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</si>
  <si>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</si>
  <si>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</si>
  <si>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</si>
  <si>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</si>
  <si>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</si>
  <si>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</si>
  <si>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</si>
  <si>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</si>
  <si>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</si>
  <si>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</si>
  <si>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</si>
  <si>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</si>
  <si>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</si>
  <si>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</si>
  <si>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</si>
  <si>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</si>
  <si>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</si>
  <si>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</si>
  <si>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</si>
  <si>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</si>
  <si>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</si>
  <si>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</si>
  <si>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</si>
  <si>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</si>
  <si>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</si>
  <si>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</si>
  <si>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</si>
  <si>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</si>
  <si>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</si>
  <si>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</si>
  <si>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</si>
  <si>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</si>
  <si>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</si>
  <si>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</si>
  <si>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</si>
  <si>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</si>
  <si>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</si>
  <si>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</si>
  <si>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</si>
  <si>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</si>
  <si>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</si>
  <si>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</si>
  <si>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</si>
  <si>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</si>
  <si>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</si>
  <si>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</si>
  <si>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</si>
  <si>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</si>
  <si>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</si>
  <si>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</si>
  <si>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</si>
  <si>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</si>
  <si>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</si>
  <si>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</si>
  <si>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</si>
  <si>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</si>
  <si>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</si>
  <si>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</si>
  <si>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</si>
  <si>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</si>
  <si>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</si>
  <si>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</si>
  <si>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</si>
  <si>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</si>
  <si>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</si>
  <si>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</si>
  <si>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</si>
  <si>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</si>
  <si>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</si>
  <si>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</si>
  <si>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</si>
  <si>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</si>
  <si>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</si>
  <si>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</si>
  <si>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</si>
  <si>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</si>
  <si>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</si>
  <si>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</si>
  <si>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</si>
  <si>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</si>
  <si>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</si>
  <si>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</si>
  <si>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</si>
  <si>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</si>
  <si>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</si>
  <si>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</si>
  <si>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</si>
  <si>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</si>
  <si>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</si>
  <si>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</si>
  <si>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</si>
  <si>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</si>
  <si>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</si>
  <si>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</si>
  <si>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</si>
  <si>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</si>
  <si>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</si>
  <si>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</si>
  <si>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</si>
  <si>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</si>
  <si>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</si>
  <si>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</si>
  <si>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</si>
  <si>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</si>
  <si>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</si>
  <si>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</si>
  <si>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</si>
  <si>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</si>
  <si>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</si>
  <si>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</si>
  <si>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</si>
  <si>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</si>
  <si>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</si>
  <si>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</si>
  <si>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</si>
  <si>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</si>
  <si>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</si>
  <si>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</si>
  <si>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</si>
  <si>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</si>
  <si>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</si>
  <si>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</si>
  <si>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</si>
  <si>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</si>
  <si>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</si>
  <si>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</si>
  <si>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</si>
  <si>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</si>
  <si>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</si>
  <si>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</si>
  <si>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</si>
  <si>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</si>
  <si>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</si>
  <si>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</si>
  <si>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</si>
  <si>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</si>
  <si>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</si>
  <si>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</si>
  <si>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</si>
  <si>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</si>
  <si>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</si>
  <si>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</si>
  <si>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</si>
  <si>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</si>
  <si>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</si>
  <si>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</si>
  <si>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</si>
  <si>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</si>
  <si>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</si>
  <si>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</si>
  <si>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</si>
  <si>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</si>
  <si>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</si>
  <si>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</si>
  <si>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</si>
  <si>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</si>
  <si>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</si>
  <si>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</si>
  <si>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</si>
  <si>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</si>
  <si>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</si>
  <si>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</si>
  <si>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</si>
  <si>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</si>
  <si>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</si>
  <si>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</si>
  <si>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</si>
  <si>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</si>
  <si>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</si>
  <si>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</si>
  <si>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</si>
  <si>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</si>
  <si>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</si>
  <si>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</si>
  <si>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</si>
  <si>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</si>
  <si>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</si>
  <si>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</si>
  <si>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</si>
  <si>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</si>
  <si>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</si>
  <si>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</si>
  <si>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</si>
  <si>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</si>
  <si>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</si>
  <si>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</si>
  <si>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</si>
  <si>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</si>
  <si>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</si>
  <si>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</si>
  <si>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</si>
  <si>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</si>
  <si>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</si>
  <si>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</si>
  <si>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</si>
  <si>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</si>
  <si>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</si>
  <si>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</si>
  <si>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</si>
  <si>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</si>
  <si>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</si>
  <si>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</si>
  <si>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</si>
  <si>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</si>
  <si>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</si>
  <si>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</si>
  <si>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</si>
  <si>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</si>
  <si>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</si>
  <si>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</si>
  <si>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</si>
  <si>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</si>
  <si>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</si>
  <si>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</si>
  <si>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</si>
  <si>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</si>
  <si>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</si>
  <si>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</si>
  <si>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</si>
  <si>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</si>
  <si>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</si>
  <si>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</si>
  <si>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</si>
  <si>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</si>
  <si>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</si>
  <si>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</si>
  <si>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</si>
  <si>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</si>
  <si>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</si>
  <si>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</si>
  <si>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</si>
  <si>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</si>
  <si>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</si>
  <si>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</si>
  <si>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</si>
  <si>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</si>
  <si>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</si>
  <si>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</si>
  <si>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</si>
  <si>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</si>
  <si>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</si>
  <si>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</si>
  <si>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</si>
  <si>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</si>
  <si>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</si>
  <si>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</si>
  <si>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</si>
  <si>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</si>
  <si>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</si>
  <si>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</si>
  <si>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</si>
  <si>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</si>
  <si>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</si>
  <si>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</si>
  <si>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</si>
  <si>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</si>
  <si>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</si>
  <si>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</si>
  <si>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</si>
  <si>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</si>
  <si>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</si>
  <si>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</si>
  <si>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</si>
  <si>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</si>
  <si>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</si>
  <si>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</si>
  <si>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</si>
  <si>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</si>
  <si>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</si>
  <si>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</si>
  <si>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</si>
  <si>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</si>
  <si>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</si>
  <si>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</si>
  <si>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</si>
  <si>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</si>
  <si>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</si>
  <si>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</si>
  <si>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</si>
  <si>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</si>
  <si>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</si>
  <si>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</si>
  <si>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</si>
  <si>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</si>
  <si>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</si>
  <si>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</si>
  <si>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</si>
  <si>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</si>
  <si>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</si>
  <si>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</si>
  <si>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</si>
  <si>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</si>
  <si>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</si>
  <si>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</si>
  <si>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</si>
  <si>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</si>
  <si>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</si>
  <si>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</si>
  <si>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</si>
  <si>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</si>
  <si>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</si>
  <si>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</si>
  <si>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</si>
  <si>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</si>
  <si>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</si>
  <si>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</si>
  <si>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</si>
  <si>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</si>
  <si>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</si>
  <si>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</si>
  <si>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</si>
  <si>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</si>
  <si>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</si>
  <si>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</si>
  <si>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</si>
  <si>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</si>
  <si>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</si>
  <si>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</si>
  <si>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</si>
  <si>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</si>
  <si>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</si>
  <si>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</si>
  <si>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</si>
  <si>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</si>
  <si>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</si>
  <si>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</si>
  <si>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</si>
  <si>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</si>
  <si>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</si>
  <si>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</si>
  <si>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</si>
  <si>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</si>
  <si>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</si>
  <si>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</si>
  <si>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</si>
  <si>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</si>
  <si>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</si>
  <si>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</si>
  <si>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</si>
  <si>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</si>
  <si>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</si>
  <si>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</si>
  <si>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</si>
  <si>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</si>
  <si>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</si>
  <si>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</si>
  <si>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</si>
  <si>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</si>
  <si>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</si>
  <si>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</si>
  <si>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</si>
  <si>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</si>
  <si>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</si>
  <si>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</si>
  <si>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</si>
  <si>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</si>
  <si>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</si>
  <si>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</si>
  <si>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</si>
  <si>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</si>
  <si>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</si>
  <si>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</si>
  <si>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</si>
  <si>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</si>
  <si>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</si>
  <si>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</si>
  <si>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</si>
  <si>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</si>
  <si>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</si>
  <si>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</si>
  <si>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</si>
  <si>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</si>
  <si>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</si>
  <si>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</si>
  <si>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</si>
  <si>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</si>
  <si>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</si>
  <si>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</si>
  <si>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</si>
  <si>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</si>
  <si>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</si>
  <si>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</si>
  <si>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</si>
  <si>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</si>
  <si>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</si>
  <si>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</si>
  <si>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</si>
  <si>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</si>
  <si>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</si>
  <si>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</si>
  <si>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</si>
  <si>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</si>
  <si>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</si>
  <si>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</si>
  <si>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</si>
  <si>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</si>
  <si>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</si>
  <si>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</si>
  <si>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</si>
  <si>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</si>
  <si>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</si>
  <si>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</si>
  <si>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</si>
  <si>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</si>
  <si>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</si>
  <si>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</si>
  <si>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</si>
  <si>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</si>
  <si>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</si>
  <si>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</si>
  <si>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</si>
  <si>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</si>
  <si>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</si>
  <si>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</si>
  <si>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</si>
  <si>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</si>
  <si>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</si>
  <si>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</si>
  <si>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</si>
  <si>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</si>
  <si>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</si>
  <si>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</si>
  <si>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</si>
  <si>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</si>
  <si>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</si>
  <si>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</si>
  <si>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</si>
  <si>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</si>
  <si>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</si>
  <si>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</si>
  <si>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</si>
  <si>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</si>
  <si>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</si>
  <si>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</si>
  <si>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</si>
  <si>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</si>
  <si>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</si>
  <si>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</si>
  <si>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</si>
  <si>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</si>
  <si>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</si>
  <si>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</si>
  <si>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</si>
  <si>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</si>
  <si>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</si>
  <si>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</si>
  <si>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</si>
  <si>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</si>
  <si>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</si>
  <si>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</si>
  <si>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</si>
  <si>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</si>
  <si>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</si>
  <si>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</si>
  <si>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</si>
  <si>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</si>
  <si>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</si>
  <si>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</si>
  <si>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</si>
  <si>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</si>
  <si>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</si>
  <si>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</si>
  <si>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</si>
  <si>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</si>
  <si>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</si>
  <si>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</si>
  <si>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</si>
  <si>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</si>
  <si>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</si>
  <si>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</si>
  <si>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</si>
  <si>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</si>
  <si>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</si>
  <si>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</si>
  <si>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</si>
  <si>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</si>
  <si>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</si>
  <si>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</si>
  <si>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</si>
  <si>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</si>
  <si>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</si>
  <si>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</si>
  <si>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</si>
  <si>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</si>
  <si>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</si>
  <si>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</si>
  <si>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</si>
  <si>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</si>
  <si>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</si>
  <si>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</si>
  <si>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</si>
  <si>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</si>
  <si>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</si>
  <si>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</si>
  <si>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</si>
  <si>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</si>
  <si>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</si>
  <si>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</si>
  <si>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</si>
  <si>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</si>
  <si>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</si>
  <si>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</si>
  <si>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</si>
  <si>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</si>
  <si>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</si>
  <si>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</si>
  <si>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</si>
  <si>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</si>
  <si>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</si>
  <si>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</si>
  <si>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</si>
  <si>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</si>
  <si>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</si>
  <si>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</si>
  <si>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</si>
  <si>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</si>
  <si>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</si>
  <si>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</si>
  <si>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</si>
  <si>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</si>
  <si>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</si>
  <si>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</si>
  <si>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</si>
  <si>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</si>
  <si>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</si>
  <si>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</si>
  <si>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</si>
  <si>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</si>
  <si>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</si>
  <si>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</si>
  <si>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</si>
  <si>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</si>
  <si>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</si>
  <si>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</si>
  <si>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</si>
  <si>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</si>
  <si>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</si>
  <si>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</si>
  <si>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</si>
  <si>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</si>
  <si>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</si>
  <si>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</si>
  <si>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</si>
  <si>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</si>
  <si>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</si>
  <si>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</si>
  <si>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</si>
  <si>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</si>
  <si>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</si>
  <si>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</si>
  <si>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</si>
  <si>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</si>
  <si>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</si>
  <si>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</si>
  <si>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</si>
  <si>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</si>
  <si>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</si>
  <si>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</si>
  <si>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</si>
  <si>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</si>
  <si>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</si>
  <si>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</si>
  <si>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</si>
  <si>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</si>
  <si>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</si>
  <si>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</si>
  <si>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</si>
  <si>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</si>
  <si>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</si>
  <si>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</si>
  <si>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</si>
  <si>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</si>
  <si>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</si>
  <si>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</si>
  <si>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</si>
  <si>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</si>
  <si>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</si>
  <si>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</si>
  <si>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</si>
  <si>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</si>
  <si>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</si>
  <si>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</si>
  <si>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</si>
  <si>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</si>
  <si>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</si>
  <si>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</si>
  <si>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</si>
  <si>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</si>
  <si>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</si>
  <si>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</si>
  <si>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</si>
  <si>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</si>
  <si>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</si>
  <si>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</si>
  <si>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</si>
  <si>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</si>
  <si>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</si>
  <si>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</si>
  <si>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</si>
  <si>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</si>
  <si>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</si>
  <si>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</si>
  <si>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</si>
  <si>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</si>
  <si>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</si>
  <si>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</si>
  <si>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</si>
  <si>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</si>
  <si>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</si>
  <si>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</si>
  <si>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</si>
  <si>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</si>
  <si>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</si>
  <si>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</si>
  <si>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</si>
  <si>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</si>
  <si>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</si>
  <si>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</si>
  <si>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</si>
  <si>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</si>
  <si>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</si>
  <si>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</si>
  <si>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</si>
  <si>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</si>
  <si>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</si>
  <si>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</si>
  <si>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</si>
  <si>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</si>
  <si>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</si>
  <si>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</si>
  <si>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</si>
  <si>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</si>
  <si>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</si>
  <si>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</si>
  <si>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</si>
  <si>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</si>
  <si>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</si>
  <si>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</si>
  <si>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</si>
  <si>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</si>
  <si>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</si>
  <si>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</si>
  <si>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</si>
  <si>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</si>
  <si>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</si>
  <si>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</si>
  <si>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</si>
  <si>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</si>
  <si>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</si>
  <si>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</si>
  <si>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</si>
  <si>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</si>
  <si>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</si>
  <si>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</si>
  <si>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</si>
  <si>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</si>
  <si>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</si>
  <si>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</si>
  <si>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</si>
  <si>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</si>
  <si>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</si>
  <si>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</si>
  <si>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</si>
  <si>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</si>
  <si>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</si>
  <si>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</si>
  <si>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</si>
  <si>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</si>
  <si>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</si>
  <si>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</si>
  <si>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</si>
  <si>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</si>
  <si>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</si>
  <si>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</si>
  <si>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</si>
  <si>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</si>
  <si>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</si>
  <si>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</si>
  <si>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</si>
  <si>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</si>
  <si>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</si>
  <si>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</si>
  <si>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</si>
  <si>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</si>
  <si>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</si>
  <si>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</si>
  <si>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</si>
  <si>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</si>
  <si>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</si>
  <si>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</si>
  <si>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</si>
  <si>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</si>
  <si>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</si>
  <si>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</si>
  <si>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</si>
  <si>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</si>
  <si>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</si>
  <si>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</si>
  <si>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</si>
  <si>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</si>
  <si>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</si>
  <si>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</si>
  <si>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</si>
  <si>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</si>
  <si>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</si>
  <si>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</si>
  <si>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</si>
  <si>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</si>
  <si>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</si>
  <si>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</si>
  <si>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</si>
  <si>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</si>
  <si>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</si>
  <si>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</si>
  <si>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</si>
  <si>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</si>
  <si>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</si>
  <si>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</si>
  <si>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</si>
  <si>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</si>
  <si>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</si>
  <si>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</si>
  <si>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</si>
  <si>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</si>
  <si>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</si>
  <si>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</si>
  <si>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</si>
  <si>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</si>
  <si>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</si>
  <si>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</si>
  <si>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</si>
  <si>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</si>
  <si>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</si>
  <si>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</si>
  <si>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</si>
  <si>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</si>
  <si>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</si>
  <si>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</si>
  <si>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</si>
  <si>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</si>
  <si>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</si>
  <si>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</si>
  <si>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</si>
  <si>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</si>
  <si>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</si>
  <si>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</si>
  <si>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</si>
  <si>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</si>
  <si>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</si>
  <si>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</si>
  <si>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</si>
  <si>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</si>
  <si>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</si>
  <si>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</si>
  <si>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</si>
  <si>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</si>
  <si>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</si>
  <si>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</si>
  <si>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</si>
  <si>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</si>
  <si>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</si>
  <si>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</si>
  <si>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</si>
  <si>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</si>
  <si>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</si>
  <si>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</si>
  <si>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</si>
  <si>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</si>
  <si>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</si>
  <si>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</si>
  <si>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</si>
  <si>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</si>
  <si>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</si>
  <si>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</si>
  <si>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</si>
  <si>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</si>
  <si>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</si>
  <si>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</si>
  <si>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</si>
  <si>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</si>
  <si>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</si>
  <si>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</si>
  <si>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</si>
  <si>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</si>
  <si>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</si>
  <si>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</si>
  <si>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</si>
  <si>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</si>
  <si>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</si>
  <si>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</si>
  <si>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</si>
  <si>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</si>
  <si>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</si>
  <si>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</si>
  <si>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</si>
  <si>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</si>
  <si>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</si>
  <si>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</si>
  <si>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</si>
  <si>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</si>
  <si>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</si>
  <si>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</si>
  <si>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</si>
  <si>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</si>
  <si>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</si>
  <si>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</si>
  <si>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</si>
  <si>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</si>
  <si>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</si>
  <si>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</si>
  <si>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</si>
  <si>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</si>
  <si>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</si>
  <si>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</si>
  <si>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</si>
  <si>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</si>
  <si>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</si>
  <si>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</si>
  <si>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</si>
  <si>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</si>
  <si>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</si>
  <si>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</si>
  <si>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</si>
  <si>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</si>
  <si>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</si>
  <si>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</si>
  <si>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</si>
  <si>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</si>
  <si>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</si>
  <si>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</si>
  <si>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</si>
  <si>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</si>
  <si>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</si>
  <si>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</si>
  <si>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</si>
  <si>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</si>
  <si>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</si>
  <si>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</si>
  <si>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</si>
  <si>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</si>
  <si>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</si>
  <si>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</si>
  <si>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</si>
  <si>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</si>
  <si>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</si>
  <si>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</si>
  <si>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</si>
  <si>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</si>
  <si>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</si>
  <si>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</si>
  <si>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</si>
  <si>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</si>
  <si>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</si>
  <si>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</si>
  <si>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</si>
  <si>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</si>
  <si>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</si>
  <si>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</si>
  <si>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</si>
  <si>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</si>
  <si>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</si>
  <si>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</si>
  <si>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</si>
  <si>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</si>
  <si>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</si>
  <si>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</si>
  <si>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</si>
  <si>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</si>
  <si>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</si>
  <si>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</si>
  <si>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</si>
  <si>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</si>
  <si>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</si>
  <si>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</si>
  <si>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</si>
  <si>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</si>
  <si>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</si>
  <si>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</si>
  <si>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</si>
  <si>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</si>
  <si>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</si>
  <si>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</si>
  <si>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</si>
  <si>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</si>
  <si>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</si>
  <si>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</si>
  <si>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</si>
  <si>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</si>
  <si>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</si>
  <si>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</si>
  <si>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</si>
  <si>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</si>
  <si>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</si>
  <si>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</si>
  <si>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</si>
  <si>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</si>
  <si>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</si>
  <si>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</si>
  <si>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</si>
  <si>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</si>
  <si>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</si>
  <si>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</si>
  <si>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</si>
  <si>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</si>
  <si>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</si>
  <si>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</si>
  <si>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</si>
  <si>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</si>
  <si>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</si>
  <si>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</si>
  <si>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</si>
  <si>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</si>
  <si>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</si>
  <si>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</si>
  <si>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</si>
  <si>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</si>
  <si>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</si>
  <si>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</si>
  <si>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</si>
  <si>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</si>
  <si>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</si>
  <si>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</si>
  <si>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</si>
  <si>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</si>
  <si>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</si>
  <si>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</si>
  <si>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</si>
  <si>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</si>
  <si>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</si>
  <si>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</si>
  <si>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</si>
  <si>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</si>
  <si>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</si>
  <si>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</si>
  <si>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</si>
  <si>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</si>
  <si>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</si>
  <si>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</si>
  <si>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</si>
  <si>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</si>
  <si>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</si>
  <si>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</si>
  <si>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</si>
  <si>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</si>
  <si>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</si>
  <si>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</si>
  <si>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</si>
  <si>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</si>
  <si>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</si>
  <si>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</si>
  <si>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</si>
  <si>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</si>
  <si>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</si>
  <si>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</si>
  <si>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</si>
  <si>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</si>
  <si>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</si>
  <si>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</si>
  <si>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</si>
  <si>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</si>
  <si>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</si>
  <si>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</si>
  <si>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</si>
  <si>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</si>
  <si>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</si>
  <si>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</si>
  <si>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</si>
  <si>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</si>
  <si>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</si>
  <si>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</si>
  <si>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</si>
  <si>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</si>
  <si>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</si>
  <si>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</si>
  <si>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</si>
  <si>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</si>
  <si>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</si>
  <si>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</si>
  <si>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</si>
  <si>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</si>
  <si>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</si>
  <si>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</si>
  <si>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</si>
  <si>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</si>
  <si>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</si>
  <si>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</si>
  <si>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</si>
  <si>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</si>
  <si>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</si>
  <si>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</si>
  <si>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</si>
  <si>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</si>
  <si>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</si>
  <si>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</si>
  <si>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</si>
  <si>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</si>
  <si>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</si>
  <si>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</si>
  <si>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</si>
  <si>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</si>
  <si>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</si>
  <si>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</si>
  <si>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</si>
  <si>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</si>
  <si>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</si>
  <si>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</si>
  <si>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</si>
  <si>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</si>
  <si>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</si>
  <si>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</si>
  <si>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</si>
  <si>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</si>
  <si>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</si>
  <si>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</si>
  <si>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</si>
  <si>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</si>
  <si>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</si>
  <si>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</si>
  <si>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</si>
  <si>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</si>
  <si>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</si>
  <si>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</si>
  <si>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</si>
  <si>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</si>
  <si>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</si>
  <si>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</si>
  <si>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</si>
  <si>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</si>
  <si>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</si>
  <si>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</si>
  <si>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</si>
  <si>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</si>
  <si>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</si>
  <si>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</si>
  <si>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</si>
  <si>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</si>
  <si>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</si>
  <si>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</si>
  <si>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</si>
  <si>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</si>
  <si>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</si>
  <si>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</si>
  <si>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</si>
  <si>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</si>
  <si>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</si>
  <si>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</si>
  <si>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</si>
  <si>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</si>
  <si>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</si>
  <si>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</si>
  <si>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</si>
  <si>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</si>
  <si>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</si>
  <si>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</si>
  <si>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</si>
  <si>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</si>
  <si>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</si>
  <si>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</si>
  <si>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</si>
  <si>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</si>
  <si>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</si>
  <si>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</si>
  <si>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</si>
  <si>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</si>
  <si>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</si>
  <si>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</si>
  <si>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</si>
  <si>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</si>
  <si>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</si>
  <si>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</si>
  <si>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</si>
  <si>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</si>
  <si>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</si>
  <si>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</si>
  <si>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</si>
  <si>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</si>
  <si>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</si>
  <si>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</si>
  <si>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</si>
  <si>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</si>
  <si>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</si>
  <si>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</si>
  <si>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</si>
  <si>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</si>
  <si>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</si>
  <si>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</si>
  <si>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</si>
  <si>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</si>
  <si>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</si>
  <si>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</si>
  <si>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</si>
  <si>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</si>
  <si>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</si>
  <si>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</si>
  <si>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</si>
  <si>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</si>
  <si>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</si>
  <si>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</si>
  <si>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</si>
  <si>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</si>
  <si>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</si>
  <si>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</si>
  <si>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</si>
  <si>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</si>
  <si>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</si>
  <si>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</si>
  <si>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</si>
  <si>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</si>
  <si>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</si>
  <si>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</si>
  <si>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</si>
  <si>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</si>
  <si>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</si>
  <si>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</si>
  <si>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</si>
  <si>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</si>
  <si>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</si>
  <si>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</si>
  <si>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</si>
  <si>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</si>
  <si>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</si>
  <si>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</si>
  <si>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</si>
  <si>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</si>
  <si>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</si>
  <si>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</si>
  <si>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</si>
  <si>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</si>
  <si>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</si>
  <si>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</si>
  <si>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</si>
  <si>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</si>
  <si>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</si>
  <si>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</si>
  <si>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</si>
  <si>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</si>
  <si>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</si>
  <si>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</si>
  <si>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</si>
  <si>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</si>
  <si>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</si>
  <si>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</si>
  <si>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</si>
  <si>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</si>
  <si>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</si>
  <si>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</si>
  <si>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</si>
  <si>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</si>
  <si>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</si>
  <si>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</si>
  <si>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</si>
  <si>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</si>
  <si>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</si>
  <si>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</si>
  <si>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</si>
  <si>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</si>
  <si>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</si>
  <si>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</si>
  <si>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</si>
  <si>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</si>
  <si>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</si>
  <si>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</si>
  <si>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</si>
  <si>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</si>
  <si>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</si>
  <si>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</si>
  <si>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</si>
  <si>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</si>
  <si>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</si>
  <si>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</si>
  <si>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</si>
  <si>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</si>
  <si>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</si>
  <si>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</si>
  <si>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</si>
  <si>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</si>
  <si>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</si>
  <si>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</si>
  <si>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</si>
  <si>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</si>
  <si>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</si>
  <si>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</si>
  <si>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</si>
  <si>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</si>
  <si>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</si>
  <si>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</si>
  <si>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</si>
  <si>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</si>
  <si>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</si>
  <si>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</si>
  <si>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</si>
  <si>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</si>
  <si>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</si>
  <si>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</si>
  <si>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</si>
  <si>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</si>
  <si>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</si>
  <si>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</si>
  <si>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</si>
  <si>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</si>
  <si>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</si>
  <si>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</si>
  <si>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</si>
  <si>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</si>
  <si>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</si>
  <si>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</si>
  <si>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</si>
  <si>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</si>
  <si>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</si>
  <si>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</si>
  <si>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</si>
  <si>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</si>
  <si>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</si>
  <si>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</si>
  <si>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</si>
  <si>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</si>
  <si>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</si>
  <si>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</si>
  <si>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</si>
  <si>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</si>
  <si>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</si>
  <si>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</si>
  <si>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</si>
  <si>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</si>
  <si>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</si>
  <si>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</si>
  <si>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</si>
  <si>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</si>
  <si>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</si>
  <si>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</si>
  <si>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</si>
  <si>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</si>
  <si>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</si>
  <si>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</si>
  <si>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</si>
  <si>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</si>
  <si>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</si>
  <si>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</si>
  <si>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</si>
  <si>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</si>
  <si>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</si>
  <si>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</si>
  <si>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</si>
  <si>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</si>
  <si>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</si>
  <si>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</si>
  <si>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</si>
  <si>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</si>
  <si>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</si>
  <si>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</si>
  <si>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</si>
  <si>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</si>
  <si>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</si>
  <si>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</si>
  <si>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</si>
  <si>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</si>
  <si>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</si>
  <si>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</si>
  <si>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</si>
  <si>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</si>
  <si>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</si>
  <si>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</si>
  <si>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</si>
  <si>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</si>
  <si>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</si>
  <si>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</si>
  <si>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</si>
  <si>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</si>
  <si>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</si>
  <si>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</si>
  <si>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</si>
  <si>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</si>
  <si>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</si>
  <si>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</si>
  <si>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</si>
  <si>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</si>
  <si>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</si>
  <si>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</si>
  <si>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</si>
  <si>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</si>
  <si>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</si>
  <si>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</si>
  <si>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</si>
  <si>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</si>
  <si>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</si>
  <si>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</si>
  <si>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</si>
  <si>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</si>
  <si>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</si>
  <si>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</si>
  <si>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</si>
  <si>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</si>
  <si>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</si>
  <si>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</si>
  <si>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</si>
  <si>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</si>
  <si>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</si>
  <si>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</si>
  <si>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</si>
  <si>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</si>
  <si>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</si>
  <si>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</si>
  <si>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</si>
  <si>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</si>
  <si>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</si>
  <si>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</si>
  <si>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</si>
  <si>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</si>
  <si>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</si>
  <si>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</si>
  <si>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</si>
  <si>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</si>
  <si>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</si>
  <si>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</si>
  <si>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</si>
  <si>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</si>
  <si>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</si>
  <si>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</si>
  <si>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</si>
  <si>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</si>
  <si>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</si>
  <si>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</si>
  <si>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</si>
  <si>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</si>
  <si>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</si>
  <si>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</si>
  <si>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</si>
  <si>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</si>
  <si>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</si>
  <si>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</si>
  <si>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</si>
  <si>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</si>
  <si>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</si>
  <si>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</si>
  <si>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</si>
  <si>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</si>
  <si>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</si>
  <si>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</si>
  <si>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</si>
  <si>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</si>
  <si>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</si>
  <si>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</si>
  <si>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</si>
  <si>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</si>
  <si>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</si>
  <si>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</si>
  <si>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</si>
  <si>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</si>
  <si>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</si>
  <si>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</si>
  <si>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</si>
  <si>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</si>
  <si>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</si>
  <si>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</si>
  <si>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</si>
  <si>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</si>
  <si>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</si>
  <si>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</si>
  <si>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</si>
  <si>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</si>
  <si>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</si>
  <si>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</si>
  <si>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</si>
  <si>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</si>
  <si>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</si>
  <si>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</si>
  <si>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</si>
  <si>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</si>
  <si>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</si>
  <si>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</si>
  <si>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</si>
  <si>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</si>
  <si>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</si>
  <si>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</si>
  <si>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</si>
  <si>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</si>
  <si>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</si>
  <si>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</si>
  <si>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</si>
  <si>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</si>
  <si>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</si>
  <si>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</si>
  <si>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</si>
  <si>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</si>
  <si>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</si>
  <si>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</si>
  <si>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</si>
  <si>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</si>
  <si>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</si>
  <si>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</si>
  <si>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</si>
  <si>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</si>
  <si>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</si>
  <si>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</si>
  <si>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</si>
  <si>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</si>
  <si>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</si>
  <si>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</si>
  <si>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</si>
  <si>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</si>
  <si>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</si>
  <si>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</si>
  <si>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</si>
  <si>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</si>
  <si>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</si>
  <si>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</si>
  <si>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</si>
  <si>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</si>
  <si>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</si>
  <si>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</si>
  <si>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</si>
  <si>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</si>
  <si>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</si>
  <si>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</si>
  <si>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</si>
  <si>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</si>
  <si>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</si>
  <si>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</si>
  <si>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</si>
  <si>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</si>
  <si>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</si>
  <si>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</si>
  <si>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</si>
  <si>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</si>
  <si>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</si>
  <si>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</si>
  <si>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</si>
  <si>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</si>
  <si>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</si>
  <si>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</si>
  <si>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</si>
  <si>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</si>
  <si>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</si>
  <si>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</si>
  <si>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</si>
  <si>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</si>
  <si>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</si>
  <si>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</si>
  <si>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</si>
  <si>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</si>
  <si>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</si>
  <si>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</si>
  <si>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</si>
  <si>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</si>
  <si>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</si>
  <si>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</si>
  <si>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</si>
  <si>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</si>
  <si>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</si>
  <si>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</si>
  <si>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</si>
  <si>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</si>
  <si>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</si>
  <si>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</si>
  <si>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</si>
  <si>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</si>
  <si>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</si>
  <si>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</si>
  <si>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</si>
  <si>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</si>
  <si>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</si>
  <si>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</si>
  <si>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</si>
  <si>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</si>
  <si>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</si>
  <si>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</si>
  <si>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</si>
  <si>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</si>
  <si>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</si>
  <si>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</si>
  <si>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</si>
  <si>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</si>
  <si>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</si>
  <si>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</si>
  <si>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</si>
  <si>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</si>
  <si>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</si>
  <si>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</si>
  <si>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</si>
  <si>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</si>
  <si>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</si>
  <si>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</si>
  <si>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</si>
  <si>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</si>
  <si>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</si>
  <si>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</si>
  <si>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</si>
  <si>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</si>
  <si>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</si>
  <si>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</si>
  <si>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</si>
  <si>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</si>
  <si>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</si>
  <si>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</si>
  <si>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</si>
  <si>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</si>
  <si>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</si>
  <si>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</si>
  <si>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</si>
  <si>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</si>
  <si>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</si>
  <si>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</si>
  <si>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</si>
  <si>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</si>
  <si>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</si>
  <si>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</si>
  <si>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</si>
  <si>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</si>
  <si>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</si>
  <si>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</si>
  <si>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</si>
  <si>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</si>
  <si>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</si>
  <si>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</si>
  <si>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</si>
  <si>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</si>
  <si>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</si>
  <si>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</si>
  <si>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</si>
  <si>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</si>
  <si>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</si>
  <si>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</si>
  <si>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</si>
  <si>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</si>
  <si>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</si>
  <si>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</si>
  <si>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</si>
  <si>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</si>
  <si>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</si>
  <si>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</si>
  <si>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</si>
  <si>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</si>
  <si>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</si>
  <si>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</si>
  <si>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</si>
  <si>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</si>
  <si>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</si>
  <si>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</si>
  <si>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</si>
  <si>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</si>
  <si>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</si>
  <si>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</si>
  <si>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</si>
  <si>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</si>
  <si>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</si>
  <si>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</si>
  <si>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</si>
  <si>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</si>
  <si>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</si>
  <si>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</si>
  <si>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</si>
  <si>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</si>
  <si>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</si>
  <si>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</si>
  <si>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</si>
  <si>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</si>
  <si>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</si>
  <si>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</si>
  <si>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</si>
  <si>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</si>
  <si>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</si>
  <si>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</si>
  <si>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</si>
  <si>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</si>
  <si>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</si>
  <si>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</si>
  <si>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</si>
  <si>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</si>
  <si>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</si>
  <si>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</si>
  <si>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</si>
  <si>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</si>
  <si>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</si>
  <si>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</si>
  <si>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</si>
  <si>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</si>
  <si>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</si>
  <si>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</si>
  <si>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</si>
  <si>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</si>
  <si>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</si>
  <si>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</si>
  <si>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</si>
  <si>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</si>
  <si>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</si>
  <si>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</si>
  <si>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</si>
  <si>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</si>
  <si>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</si>
  <si>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</si>
  <si>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</si>
  <si>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</si>
  <si>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</si>
  <si>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</si>
  <si>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</si>
  <si>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</si>
  <si>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</si>
  <si>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</si>
  <si>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</si>
  <si>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</si>
  <si>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</si>
  <si>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</si>
  <si>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</si>
  <si>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</si>
  <si>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</si>
  <si>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</si>
  <si>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</si>
  <si>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</si>
  <si>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</si>
  <si>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</si>
  <si>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</si>
  <si>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</si>
  <si>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</si>
  <si>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</si>
  <si>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</si>
  <si>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</si>
  <si>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</si>
  <si>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</si>
  <si>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</si>
  <si>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</si>
  <si>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</si>
  <si>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</si>
  <si>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</si>
  <si>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</si>
  <si>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</si>
  <si>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</si>
  <si>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</si>
  <si>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</si>
  <si>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</si>
  <si>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</si>
  <si>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</si>
  <si>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</si>
  <si>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</si>
  <si>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</si>
  <si>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</si>
  <si>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</si>
  <si>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</si>
  <si>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</si>
  <si>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</si>
  <si>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</si>
  <si>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</si>
  <si>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</si>
  <si>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</si>
  <si>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</si>
  <si>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</si>
  <si>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</si>
  <si>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</si>
  <si>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</si>
  <si>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</si>
  <si>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</si>
  <si>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</si>
  <si>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</si>
  <si>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</si>
  <si>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</si>
  <si>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</si>
  <si>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</si>
  <si>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</si>
  <si>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</si>
  <si>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</si>
  <si>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</si>
  <si>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</si>
  <si>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</si>
  <si>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</si>
  <si>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</si>
  <si>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</si>
  <si>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</si>
  <si>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2021-19-10000580</t>
  </si>
  <si>
    <t xml:space="preserve">CONFORMAR EL BANCO NACIONAL DE OFERENTES PARA LOS SERVICIOS DE EDUCACION INICIAL EN EL MARCO DE LA ATENCION INTEGRAL A CARGO DE LA DIRECCION DE PRIMERA INFANCIA DEL INSTITUTO COLOMBIANO DE BIENESTAR FAMILIAR </t>
  </si>
  <si>
    <t>19262014532</t>
  </si>
  <si>
    <t>19262016159</t>
  </si>
  <si>
    <t>19262016774</t>
  </si>
  <si>
    <t>19262017590</t>
  </si>
  <si>
    <t>19262018316</t>
  </si>
  <si>
    <t>19001642019</t>
  </si>
  <si>
    <t>Prestar el servicio de atencion, educacion inicial y cuidado a niños y niñas menores de 5 años o hasta su ingreso al grado de transiccion, con el fin de promover el desarrollo integral de la primera infancia con calidad, de conformidad con los estandares, manuales operativos, directrices parametrod establecidos por el ICBF en el marco de la estrategia de la atencion integral "de cero a siempre"</t>
  </si>
  <si>
    <t>Prestar el servicio  educacion inicial en el marco de la atencion integral de niño y niñas  menores de 5 años  o hasta su ingreso  a transicion de conformidad con el manual operativo y sus directrices establecidas por el ICBF. En armonia con la politica de estado para el desarrollo integral de la primera infancia de cero a siempre en el servicios de centros de desarrollo infantil centro zonal centro.</t>
  </si>
  <si>
    <t>190022222020</t>
  </si>
  <si>
    <t>Prestar los servicios de educacion inicial en el marco de la atencion integral en centros de desarrollo infantil sin arriendo-CDI,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</si>
  <si>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MONICA ARCE</t>
  </si>
  <si>
    <t>BARRIO SIMON BOLIVAR</t>
  </si>
  <si>
    <t xml:space="preserve">3103593110- 3103581393  </t>
  </si>
  <si>
    <t>Morales Cauca</t>
  </si>
  <si>
    <t>angelitoscdi@yahoo.es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</si>
</sst>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60" zoomScale="40" zoomScaleNormal="115" zoomScaleSheetLayoutView="40" zoomScalePageLayoutView="40" workbookViewId="0">
      <selection activeCell="A48" sqref="A48:XFD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421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800165133</v>
      </c>
      <c r="C20" s="5"/>
      <c r="D20" s="73"/>
      <c r="E20" s="5"/>
      <c r="F20" s="5"/>
      <c r="G20" s="5"/>
      <c r="H20" s="240"/>
      <c r="I20" s="146" t="s">
        <v>421</v>
      </c>
      <c r="J20" s="147" t="s">
        <v>232</v>
      </c>
      <c r="K20" s="148">
        <v>750910020</v>
      </c>
      <c r="L20" s="149"/>
      <c r="M20" s="149">
        <v>44561</v>
      </c>
      <c r="N20" s="132">
        <f>+(M20-L20)/30</f>
        <v>1485.3666666666666</v>
      </c>
      <c r="O20" s="135"/>
      <c r="U20" s="131"/>
      <c r="V20" s="105">
        <f ca="1">NOW()</f>
        <v>44188.619897222219</v>
      </c>
      <c r="W20" s="105">
        <f ca="1">NOW()</f>
        <v>44188.619897222219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PADRES DE FAMILIA DE LOS HOGARES COMUNITARIOS DE BIENESTAR MORALES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9" t="s">
        <v>2678</v>
      </c>
      <c r="E48" s="142">
        <v>41991</v>
      </c>
      <c r="F48" s="142">
        <v>42369</v>
      </c>
      <c r="G48" s="157">
        <f>IF(AND(E48&lt;&gt;"",F48&lt;&gt;""),((F48-E48)/30),"")</f>
        <v>12.6</v>
      </c>
      <c r="H48" s="120" t="s">
        <v>2684</v>
      </c>
      <c r="I48" s="113" t="s">
        <v>421</v>
      </c>
      <c r="J48" s="113" t="s">
        <v>232</v>
      </c>
      <c r="K48" s="121">
        <v>512974740</v>
      </c>
      <c r="L48" s="115" t="s">
        <v>1148</v>
      </c>
      <c r="M48" s="116">
        <v>0.02</v>
      </c>
      <c r="N48" s="115" t="s">
        <v>1151</v>
      </c>
      <c r="O48" s="115" t="s">
        <v>26</v>
      </c>
      <c r="P48" s="78"/>
    </row>
    <row r="49" spans="1:16" s="6" customFormat="1" ht="24.75" customHeight="1" x14ac:dyDescent="0.25">
      <c r="A49" s="140">
        <v>2</v>
      </c>
      <c r="B49" s="120" t="s">
        <v>2665</v>
      </c>
      <c r="C49" s="112" t="s">
        <v>31</v>
      </c>
      <c r="D49" s="119" t="s">
        <v>2679</v>
      </c>
      <c r="E49" s="142">
        <v>42395</v>
      </c>
      <c r="F49" s="142">
        <v>42674</v>
      </c>
      <c r="G49" s="157">
        <f t="shared" ref="G49:G50" si="2">IF(AND(E49&lt;&gt;"",F49&lt;&gt;""),((F49-E49)/30),"")</f>
        <v>9.3000000000000007</v>
      </c>
      <c r="H49" s="120" t="s">
        <v>2684</v>
      </c>
      <c r="I49" s="113" t="s">
        <v>421</v>
      </c>
      <c r="J49" s="113" t="s">
        <v>232</v>
      </c>
      <c r="K49" s="121">
        <v>632866937</v>
      </c>
      <c r="L49" s="115" t="s">
        <v>1148</v>
      </c>
      <c r="M49" s="116">
        <v>0.02</v>
      </c>
      <c r="N49" s="115" t="s">
        <v>1151</v>
      </c>
      <c r="O49" s="115" t="s">
        <v>26</v>
      </c>
      <c r="P49" s="78"/>
    </row>
    <row r="50" spans="1:16" s="6" customFormat="1" ht="24.75" customHeight="1" x14ac:dyDescent="0.25">
      <c r="A50" s="140">
        <v>3</v>
      </c>
      <c r="B50" s="120" t="s">
        <v>2665</v>
      </c>
      <c r="C50" s="112" t="s">
        <v>31</v>
      </c>
      <c r="D50" s="119" t="s">
        <v>2680</v>
      </c>
      <c r="E50" s="142">
        <v>42720</v>
      </c>
      <c r="F50" s="142">
        <v>43084</v>
      </c>
      <c r="G50" s="157">
        <f t="shared" si="2"/>
        <v>12.133333333333333</v>
      </c>
      <c r="H50" s="118" t="s">
        <v>2685</v>
      </c>
      <c r="I50" s="113" t="s">
        <v>421</v>
      </c>
      <c r="J50" s="113" t="s">
        <v>232</v>
      </c>
      <c r="K50" s="121">
        <v>569365342</v>
      </c>
      <c r="L50" s="115" t="s">
        <v>1148</v>
      </c>
      <c r="M50" s="116">
        <v>0.02</v>
      </c>
      <c r="N50" s="115" t="s">
        <v>1151</v>
      </c>
      <c r="O50" s="115" t="s">
        <v>26</v>
      </c>
      <c r="P50" s="78"/>
    </row>
    <row r="51" spans="1:16" s="6" customFormat="1" ht="24.75" customHeight="1" outlineLevel="1" x14ac:dyDescent="0.25">
      <c r="A51" s="140">
        <v>4</v>
      </c>
      <c r="B51" s="120" t="s">
        <v>2665</v>
      </c>
      <c r="C51" s="112" t="s">
        <v>31</v>
      </c>
      <c r="D51" s="119" t="s">
        <v>2681</v>
      </c>
      <c r="E51" s="142">
        <v>43085</v>
      </c>
      <c r="F51" s="142">
        <v>43404</v>
      </c>
      <c r="G51" s="157">
        <f t="shared" ref="G51:G107" si="3">IF(AND(E51&lt;&gt;"",F51&lt;&gt;""),((F51-E51)/30),"")</f>
        <v>10.633333333333333</v>
      </c>
      <c r="H51" s="120" t="s">
        <v>2685</v>
      </c>
      <c r="I51" s="113" t="s">
        <v>421</v>
      </c>
      <c r="J51" s="113" t="s">
        <v>232</v>
      </c>
      <c r="K51" s="121">
        <v>568765942</v>
      </c>
      <c r="L51" s="115" t="s">
        <v>1148</v>
      </c>
      <c r="M51" s="116">
        <v>0.02</v>
      </c>
      <c r="N51" s="115" t="s">
        <v>1151</v>
      </c>
      <c r="O51" s="115" t="s">
        <v>26</v>
      </c>
      <c r="P51" s="78"/>
    </row>
    <row r="52" spans="1:16" s="7" customFormat="1" ht="24.75" customHeight="1" outlineLevel="1" x14ac:dyDescent="0.25">
      <c r="A52" s="141">
        <v>5</v>
      </c>
      <c r="B52" s="120" t="s">
        <v>2665</v>
      </c>
      <c r="C52" s="112" t="s">
        <v>31</v>
      </c>
      <c r="D52" s="119" t="s">
        <v>2682</v>
      </c>
      <c r="E52" s="142">
        <v>43405</v>
      </c>
      <c r="F52" s="142">
        <v>43441</v>
      </c>
      <c r="G52" s="157">
        <f t="shared" si="3"/>
        <v>1.2</v>
      </c>
      <c r="H52" s="118" t="s">
        <v>2685</v>
      </c>
      <c r="I52" s="113" t="s">
        <v>421</v>
      </c>
      <c r="J52" s="113" t="s">
        <v>232</v>
      </c>
      <c r="K52" s="121">
        <v>64686325</v>
      </c>
      <c r="L52" s="115" t="s">
        <v>1148</v>
      </c>
      <c r="M52" s="116">
        <v>0.02</v>
      </c>
      <c r="N52" s="115" t="s">
        <v>1151</v>
      </c>
      <c r="O52" s="115" t="s">
        <v>26</v>
      </c>
      <c r="P52" s="79"/>
    </row>
    <row r="53" spans="1:16" s="7" customFormat="1" ht="24.75" customHeight="1" outlineLevel="1" x14ac:dyDescent="0.25">
      <c r="A53" s="141">
        <v>6</v>
      </c>
      <c r="B53" s="120" t="s">
        <v>2665</v>
      </c>
      <c r="C53" s="112" t="s">
        <v>31</v>
      </c>
      <c r="D53" s="119" t="s">
        <v>2683</v>
      </c>
      <c r="E53" s="142">
        <v>43484</v>
      </c>
      <c r="F53" s="142">
        <v>43814</v>
      </c>
      <c r="G53" s="157">
        <f t="shared" si="3"/>
        <v>11</v>
      </c>
      <c r="H53" s="118" t="s">
        <v>2685</v>
      </c>
      <c r="I53" s="113" t="s">
        <v>421</v>
      </c>
      <c r="J53" s="113" t="s">
        <v>232</v>
      </c>
      <c r="K53" s="121">
        <v>660475972</v>
      </c>
      <c r="L53" s="115" t="s">
        <v>1148</v>
      </c>
      <c r="M53" s="116">
        <v>0.02</v>
      </c>
      <c r="N53" s="115" t="s">
        <v>1151</v>
      </c>
      <c r="O53" s="115" t="s">
        <v>1148</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9" t="s">
        <v>2686</v>
      </c>
      <c r="E114" s="142">
        <v>43881</v>
      </c>
      <c r="F114" s="142">
        <v>44196</v>
      </c>
      <c r="G114" s="157">
        <f>IF(AND(E114&lt;&gt;"",F114&lt;&gt;""),((F114-E114)/30),"")</f>
        <v>10.5</v>
      </c>
      <c r="H114" s="120" t="s">
        <v>2687</v>
      </c>
      <c r="I114" s="119" t="s">
        <v>421</v>
      </c>
      <c r="J114" s="119" t="s">
        <v>232</v>
      </c>
      <c r="K114" s="121">
        <v>654726660</v>
      </c>
      <c r="L114" s="100">
        <f>+IF(AND(K114&gt;0,O114="Ejecución"),(K114/877802)*Tabla28[[#This Row],[% participación]],IF(AND(K114&gt;0,O114&lt;&gt;"Ejecución"),"-",""))</f>
        <v>14.91741098789932</v>
      </c>
      <c r="M114" s="122" t="s">
        <v>1148</v>
      </c>
      <c r="N114" s="170">
        <v>0.02</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v>
      </c>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32832</v>
      </c>
      <c r="D193" s="5"/>
      <c r="E193" s="123">
        <v>2210</v>
      </c>
      <c r="F193" s="5"/>
      <c r="G193" s="5"/>
      <c r="H193" s="144" t="s">
        <v>2688</v>
      </c>
      <c r="J193" s="5"/>
      <c r="K193" s="124">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71"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MIS ANGELITOS</cp:lastModifiedBy>
  <cp:lastPrinted>2020-12-23T19:54:40Z</cp:lastPrinted>
  <dcterms:created xsi:type="dcterms:W3CDTF">2020-10-14T21:57:42Z</dcterms:created>
  <dcterms:modified xsi:type="dcterms:W3CDTF">2020-12-23T19:55:20Z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