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<sst xmlns="http://schemas.openxmlformats.org/spreadsheetml/2006/main" count="3137" uniqueCount="2704">
  <si>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</si>
  <si>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</si>
  <si>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</si>
  <si>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</si>
  <si>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</si>
  <si>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</si>
  <si>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</si>
  <si>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</si>
  <si>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</si>
  <si>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</si>
  <si>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</si>
  <si>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</si>
  <si>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</si>
  <si>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</si>
  <si>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</si>
  <si>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</si>
  <si>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</si>
  <si>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</si>
  <si>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</si>
  <si>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</si>
  <si>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</si>
  <si>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</si>
  <si>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</si>
  <si>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</si>
  <si>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</si>
  <si>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</si>
  <si>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</si>
  <si>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</si>
  <si>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</si>
  <si>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</si>
  <si>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</si>
  <si>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</si>
  <si>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</si>
  <si>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</si>
  <si>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</si>
  <si>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</si>
  <si>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</si>
  <si>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</si>
  <si>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</si>
  <si>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</si>
  <si>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</si>
  <si>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</si>
  <si>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</si>
  <si>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</si>
  <si>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</si>
  <si>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</si>
  <si>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</si>
  <si>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</si>
  <si>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</si>
  <si>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</si>
  <si>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</si>
  <si>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</si>
  <si>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</si>
  <si>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</si>
  <si>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</si>
  <si>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</si>
  <si>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</si>
  <si>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</si>
  <si>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</si>
  <si>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</si>
  <si>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</si>
  <si>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</si>
  <si>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</si>
  <si>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</si>
  <si>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</si>
  <si>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</si>
  <si>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</si>
  <si>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</si>
  <si>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</si>
  <si>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</si>
  <si>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</si>
  <si>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</si>
  <si>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</si>
  <si>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</si>
  <si>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</si>
  <si>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</si>
  <si>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</si>
  <si>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</si>
  <si>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</si>
  <si>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</si>
  <si>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</si>
  <si>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</si>
  <si>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</si>
  <si>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</si>
  <si>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</si>
  <si>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</si>
  <si>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</si>
  <si>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</si>
  <si>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</si>
  <si>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</si>
  <si>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</si>
  <si>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</si>
  <si>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</si>
  <si>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</si>
  <si>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</si>
  <si>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</si>
  <si>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</si>
  <si>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</si>
  <si>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</si>
  <si>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</si>
  <si>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</si>
  <si>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</si>
  <si>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</si>
  <si>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</si>
  <si>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</si>
  <si>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</si>
  <si>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</si>
  <si>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</si>
  <si>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</si>
  <si>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</si>
  <si>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</si>
  <si>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</si>
  <si>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</si>
  <si>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</si>
  <si>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</si>
  <si>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</si>
  <si>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</si>
  <si>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</si>
  <si>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</si>
  <si>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</si>
  <si>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</si>
  <si>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</si>
  <si>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</si>
  <si>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</si>
  <si>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</si>
  <si>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</si>
  <si>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</si>
  <si>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</si>
  <si>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</si>
  <si>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</si>
  <si>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</si>
  <si>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</si>
  <si>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</si>
  <si>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</si>
  <si>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</si>
  <si>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</si>
  <si>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</si>
  <si>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</si>
  <si>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</si>
  <si>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</si>
  <si>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</si>
  <si>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</si>
  <si>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</si>
  <si>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</si>
  <si>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</si>
  <si>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</si>
  <si>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</si>
  <si>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</si>
  <si>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</si>
  <si>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</si>
  <si>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</si>
  <si>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</si>
  <si>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</si>
  <si>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</si>
  <si>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</si>
  <si>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</si>
  <si>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</si>
  <si>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</si>
  <si>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</si>
  <si>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</si>
  <si>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</si>
  <si>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</si>
  <si>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</si>
  <si>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</si>
  <si>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</si>
  <si>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</si>
  <si>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</si>
  <si>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</si>
  <si>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</si>
  <si>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</si>
  <si>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</si>
  <si>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</si>
  <si>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</si>
  <si>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</si>
  <si>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</si>
  <si>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</si>
  <si>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</si>
  <si>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</si>
  <si>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</si>
  <si>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</si>
  <si>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</si>
  <si>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</si>
  <si>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</si>
  <si>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</si>
  <si>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</si>
  <si>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</si>
  <si>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</si>
  <si>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</si>
  <si>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</si>
  <si>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</si>
  <si>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</si>
  <si>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</si>
  <si>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</si>
  <si>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</si>
  <si>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</si>
  <si>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</si>
  <si>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</si>
  <si>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</si>
  <si>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</si>
  <si>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</si>
  <si>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</si>
  <si>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</si>
  <si>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</si>
  <si>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</si>
  <si>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</si>
  <si>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</si>
  <si>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</si>
  <si>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</si>
  <si>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</si>
  <si>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</si>
  <si>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</si>
  <si>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</si>
  <si>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</si>
  <si>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</si>
  <si>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</si>
  <si>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</si>
  <si>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</si>
  <si>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</si>
  <si>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</si>
  <si>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</si>
  <si>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</si>
  <si>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</si>
  <si>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</si>
  <si>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</si>
  <si>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</si>
  <si>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</si>
  <si>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</si>
  <si>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</si>
  <si>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</si>
  <si>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</si>
  <si>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</si>
  <si>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</si>
  <si>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</si>
  <si>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</si>
  <si>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</si>
  <si>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</si>
  <si>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</si>
  <si>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</si>
  <si>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</si>
  <si>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</si>
  <si>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</si>
  <si>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</si>
  <si>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</si>
  <si>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</si>
  <si>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</si>
  <si>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</si>
  <si>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</si>
  <si>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</si>
  <si>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</si>
  <si>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</si>
  <si>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</si>
  <si>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</si>
  <si>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</si>
  <si>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</si>
  <si>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</si>
  <si>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</si>
  <si>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</si>
  <si>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</si>
  <si>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</si>
  <si>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</si>
  <si>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</si>
  <si>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</si>
  <si>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</si>
  <si>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</si>
  <si>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</si>
  <si>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</si>
  <si>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</si>
  <si>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</si>
  <si>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</si>
  <si>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</si>
  <si>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</si>
  <si>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</si>
  <si>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</si>
  <si>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</si>
  <si>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</si>
  <si>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</si>
  <si>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</si>
  <si>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</si>
  <si>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</si>
  <si>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</si>
  <si>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</si>
  <si>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</si>
  <si>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</si>
  <si>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</si>
  <si>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</si>
  <si>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</si>
  <si>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</si>
  <si>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</si>
  <si>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</si>
  <si>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</si>
  <si>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</si>
  <si>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</si>
  <si>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</si>
  <si>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</si>
  <si>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</si>
  <si>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</si>
  <si>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</si>
  <si>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</si>
  <si>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</si>
  <si>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</si>
  <si>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</si>
  <si>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</si>
  <si>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</si>
  <si>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</si>
  <si>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</si>
  <si>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</si>
  <si>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</si>
  <si>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</si>
  <si>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</si>
  <si>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</si>
  <si>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</si>
  <si>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</si>
  <si>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</si>
  <si>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</si>
  <si>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</si>
  <si>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</si>
  <si>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</si>
  <si>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</si>
  <si>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</si>
  <si>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</si>
  <si>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</si>
  <si>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</si>
  <si>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</si>
  <si>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</si>
  <si>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</si>
  <si>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</si>
  <si>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</si>
  <si>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</si>
  <si>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</si>
  <si>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</si>
  <si>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</si>
  <si>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</si>
  <si>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</si>
  <si>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</si>
  <si>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</si>
  <si>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</si>
  <si>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</si>
  <si>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</si>
  <si>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</si>
  <si>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</si>
  <si>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</si>
  <si>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</si>
  <si>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</si>
  <si>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</si>
  <si>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</si>
  <si>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</si>
  <si>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</si>
  <si>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</si>
  <si>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</si>
  <si>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</si>
  <si>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</si>
  <si>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</si>
  <si>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</si>
  <si>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</si>
  <si>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</si>
  <si>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</si>
  <si>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</si>
  <si>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</si>
  <si>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</si>
  <si>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</si>
  <si>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</si>
  <si>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</si>
  <si>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</si>
  <si>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</si>
  <si>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</si>
  <si>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</si>
  <si>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</si>
  <si>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</si>
  <si>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</si>
  <si>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</si>
  <si>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</si>
  <si>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</si>
  <si>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</si>
  <si>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</si>
  <si>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</si>
  <si>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</si>
  <si>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</si>
  <si>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</si>
  <si>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</si>
  <si>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</si>
  <si>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</si>
  <si>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</si>
  <si>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</si>
  <si>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</si>
  <si>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</si>
  <si>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</si>
  <si>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</si>
  <si>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</si>
  <si>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</si>
  <si>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</si>
  <si>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</si>
  <si>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</si>
  <si>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</si>
  <si>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</si>
  <si>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</si>
  <si>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</si>
  <si>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</si>
  <si>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</si>
  <si>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</si>
  <si>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</si>
  <si>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</si>
  <si>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</si>
  <si>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</si>
  <si>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</si>
  <si>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</si>
  <si>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</si>
  <si>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</si>
  <si>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</si>
  <si>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</si>
  <si>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</si>
  <si>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</si>
  <si>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</si>
  <si>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</si>
  <si>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</si>
  <si>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</si>
  <si>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</si>
  <si>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</si>
  <si>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</si>
  <si>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</si>
  <si>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</si>
  <si>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</si>
  <si>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</si>
  <si>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</si>
  <si>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</si>
  <si>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</si>
  <si>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</si>
  <si>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</si>
  <si>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</si>
  <si>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</si>
  <si>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</si>
  <si>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</si>
  <si>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</si>
  <si>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</si>
  <si>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</si>
  <si>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</si>
  <si>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</si>
  <si>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</si>
  <si>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</si>
  <si>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</si>
  <si>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</si>
  <si>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</si>
  <si>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</si>
  <si>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</si>
  <si>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</si>
  <si>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</si>
  <si>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</si>
  <si>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</si>
  <si>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</si>
  <si>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</si>
  <si>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</si>
  <si>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</si>
  <si>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</si>
  <si>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</si>
  <si>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</si>
  <si>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</si>
  <si>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</si>
  <si>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</si>
  <si>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</si>
  <si>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</si>
  <si>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</si>
  <si>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</si>
  <si>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</si>
  <si>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</si>
  <si>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</si>
  <si>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</si>
  <si>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</si>
  <si>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</si>
  <si>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</si>
  <si>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</si>
  <si>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</si>
  <si>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</si>
  <si>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</si>
  <si>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</si>
  <si>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</si>
  <si>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</si>
  <si>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</si>
  <si>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</si>
  <si>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</si>
  <si>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</si>
  <si>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</si>
  <si>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</si>
  <si>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</si>
  <si>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</si>
  <si>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</si>
  <si>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</si>
  <si>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</si>
  <si>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</si>
  <si>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</si>
  <si>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</si>
  <si>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</si>
  <si>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</si>
  <si>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</si>
  <si>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</si>
  <si>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</si>
  <si>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</si>
  <si>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</si>
  <si>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</si>
  <si>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</si>
  <si>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</si>
  <si>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</si>
  <si>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</si>
  <si>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</si>
  <si>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</si>
  <si>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</si>
  <si>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</si>
  <si>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</si>
  <si>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</si>
  <si>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</si>
  <si>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</si>
  <si>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</si>
  <si>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</si>
  <si>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</si>
  <si>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</si>
  <si>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</si>
  <si>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</si>
  <si>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</si>
  <si>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</si>
  <si>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</si>
  <si>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</si>
  <si>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</si>
  <si>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</si>
  <si>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</si>
  <si>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</si>
  <si>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</si>
  <si>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</si>
  <si>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</si>
  <si>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</si>
  <si>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</si>
  <si>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</si>
  <si>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</si>
  <si>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</si>
  <si>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</si>
  <si>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</si>
  <si>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</si>
  <si>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</si>
  <si>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</si>
  <si>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</si>
  <si>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</si>
  <si>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</si>
  <si>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</si>
  <si>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</si>
  <si>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</si>
  <si>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</si>
  <si>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</si>
  <si>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</si>
  <si>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</si>
  <si>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</si>
  <si>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</si>
  <si>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</si>
  <si>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</si>
  <si>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</si>
  <si>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</si>
  <si>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</si>
  <si>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</si>
  <si>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</si>
  <si>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</si>
  <si>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</si>
  <si>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</si>
  <si>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</si>
  <si>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</si>
  <si>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</si>
  <si>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</si>
  <si>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</si>
  <si>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</si>
  <si>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</si>
  <si>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</si>
  <si>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</si>
  <si>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</si>
  <si>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</si>
  <si>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</si>
  <si>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</si>
  <si>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</si>
  <si>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</si>
  <si>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</si>
  <si>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</si>
  <si>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</si>
  <si>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</si>
  <si>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</si>
  <si>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</si>
  <si>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</si>
  <si>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</si>
  <si>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</si>
  <si>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</si>
  <si>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</si>
  <si>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</si>
  <si>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</si>
  <si>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</si>
  <si>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</si>
  <si>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</si>
  <si>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</si>
  <si>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</si>
  <si>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</si>
  <si>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</si>
  <si>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</si>
  <si>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</si>
  <si>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</si>
  <si>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</si>
  <si>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</si>
  <si>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</si>
  <si>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</si>
  <si>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</si>
  <si>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</si>
  <si>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</si>
  <si>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</si>
  <si>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</si>
  <si>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</si>
  <si>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</si>
  <si>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</si>
  <si>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</si>
  <si>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</si>
  <si>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</si>
  <si>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</si>
  <si>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</si>
  <si>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</si>
  <si>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</si>
  <si>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</si>
  <si>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</si>
  <si>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</si>
  <si>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</si>
  <si>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</si>
  <si>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</si>
  <si>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</si>
  <si>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</si>
  <si>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</si>
  <si>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</si>
  <si>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</si>
  <si>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</si>
  <si>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</si>
  <si>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</si>
  <si>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</si>
  <si>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</si>
  <si>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</si>
  <si>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</si>
  <si>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</si>
  <si>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</si>
  <si>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</si>
  <si>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</si>
  <si>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</si>
  <si>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</si>
  <si>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</si>
  <si>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</si>
  <si>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</si>
  <si>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</si>
  <si>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</si>
  <si>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</si>
  <si>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</si>
  <si>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</si>
  <si>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</si>
  <si>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</si>
  <si>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</si>
  <si>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</si>
  <si>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</si>
  <si>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</si>
  <si>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</si>
  <si>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</si>
  <si>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</si>
  <si>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</si>
  <si>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</si>
  <si>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</si>
  <si>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</si>
  <si>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</si>
  <si>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</si>
  <si>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</si>
  <si>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</si>
  <si>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</si>
  <si>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</si>
  <si>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</si>
  <si>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</si>
  <si>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</si>
  <si>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</si>
  <si>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</si>
  <si>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</si>
  <si>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</si>
  <si>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</si>
  <si>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</si>
  <si>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</si>
  <si>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</si>
  <si>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</si>
  <si>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</si>
  <si>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</si>
  <si>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</si>
  <si>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</si>
  <si>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</si>
  <si>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</si>
  <si>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</si>
  <si>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</si>
  <si>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</si>
  <si>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</si>
  <si>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</si>
  <si>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</si>
  <si>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</si>
  <si>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</si>
  <si>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</si>
  <si>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</si>
  <si>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</si>
  <si>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</si>
  <si>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</si>
  <si>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</si>
  <si>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</si>
  <si>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</si>
  <si>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</si>
  <si>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</si>
  <si>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</si>
  <si>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</si>
  <si>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</si>
  <si>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</si>
  <si>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</si>
  <si>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</si>
  <si>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</si>
  <si>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</si>
  <si>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</si>
  <si>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</si>
  <si>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</si>
  <si>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</si>
  <si>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</si>
  <si>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</si>
  <si>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</si>
  <si>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</si>
  <si>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</si>
  <si>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</si>
  <si>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</si>
  <si>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</si>
  <si>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</si>
  <si>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</si>
  <si>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</si>
  <si>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</si>
  <si>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</si>
  <si>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</si>
  <si>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</si>
  <si>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</si>
  <si>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</si>
  <si>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</si>
  <si>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</si>
  <si>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</si>
  <si>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</si>
  <si>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</si>
  <si>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</si>
  <si>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</si>
  <si>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</si>
  <si>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</si>
  <si>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</si>
  <si>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</si>
  <si>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</si>
  <si>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</si>
  <si>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</si>
  <si>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</si>
  <si>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</si>
  <si>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</si>
  <si>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</si>
  <si>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</si>
  <si>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</si>
  <si>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</si>
  <si>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</si>
  <si>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</si>
  <si>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</si>
  <si>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</si>
  <si>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</si>
  <si>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</si>
  <si>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</si>
  <si>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</si>
  <si>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</si>
  <si>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</si>
  <si>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</si>
  <si>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</si>
  <si>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</si>
  <si>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</si>
  <si>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</si>
  <si>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</si>
  <si>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</si>
  <si>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</si>
  <si>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</si>
  <si>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</si>
  <si>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</si>
  <si>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</si>
  <si>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</si>
  <si>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</si>
  <si>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</si>
  <si>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</si>
  <si>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</si>
  <si>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</si>
  <si>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</si>
  <si>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</si>
  <si>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</si>
  <si>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</si>
  <si>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</si>
  <si>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</si>
  <si>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</si>
  <si>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</si>
  <si>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</si>
  <si>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</si>
  <si>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</si>
  <si>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</si>
  <si>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</si>
  <si>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</si>
  <si>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</si>
  <si>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</si>
  <si>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</si>
  <si>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</si>
  <si>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</si>
  <si>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</si>
  <si>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</si>
  <si>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</si>
  <si>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</si>
  <si>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</si>
  <si>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</si>
  <si>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</si>
  <si>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</si>
  <si>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</si>
  <si>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</si>
  <si>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</si>
  <si>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</si>
  <si>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</si>
  <si>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</si>
  <si>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</si>
  <si>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</si>
  <si>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</si>
  <si>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</si>
  <si>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</si>
  <si>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</si>
  <si>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</si>
  <si>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</si>
  <si>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</si>
  <si>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</si>
  <si>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</si>
  <si>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</si>
  <si>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</si>
  <si>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</si>
  <si>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</si>
  <si>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</si>
  <si>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</si>
  <si>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</si>
  <si>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</si>
  <si>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</si>
  <si>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</si>
  <si>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</si>
  <si>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</si>
  <si>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</si>
  <si>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</si>
  <si>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</si>
  <si>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</si>
  <si>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</si>
  <si>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</si>
  <si>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</si>
  <si>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</si>
  <si>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</si>
  <si>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</si>
  <si>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</si>
  <si>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</si>
  <si>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</si>
  <si>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</si>
  <si>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</si>
  <si>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</si>
  <si>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</si>
  <si>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</si>
  <si>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</si>
  <si>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</si>
  <si>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</si>
  <si>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</si>
  <si>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</si>
  <si>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</si>
  <si>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</si>
  <si>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</si>
  <si>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</si>
  <si>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</si>
  <si>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</si>
  <si>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</si>
  <si>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</si>
  <si>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</si>
  <si>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</si>
  <si>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</si>
  <si>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</si>
  <si>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</si>
  <si>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</si>
  <si>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</si>
  <si>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</si>
  <si>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</si>
  <si>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</si>
  <si>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</si>
  <si>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</si>
  <si>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</si>
  <si>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</si>
  <si>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</si>
  <si>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</si>
  <si>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</si>
  <si>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</si>
  <si>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</si>
  <si>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</si>
  <si>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</si>
  <si>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</si>
  <si>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</si>
  <si>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</si>
  <si>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</si>
  <si>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</si>
  <si>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</si>
  <si>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</si>
  <si>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</si>
  <si>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</si>
  <si>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</si>
  <si>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</si>
  <si>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</si>
  <si>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</si>
  <si>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</si>
  <si>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</si>
  <si>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</si>
  <si>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</si>
  <si>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</si>
  <si>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</si>
  <si>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</si>
  <si>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</si>
  <si>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</si>
  <si>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</si>
  <si>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</si>
  <si>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</si>
  <si>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</si>
  <si>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</si>
  <si>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</si>
  <si>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</si>
  <si>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</si>
  <si>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</si>
  <si>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</si>
  <si>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</si>
  <si>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</si>
  <si>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</si>
  <si>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</si>
  <si>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</si>
  <si>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</si>
  <si>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</si>
  <si>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</si>
  <si>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</si>
  <si>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</si>
  <si>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</si>
  <si>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</si>
  <si>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</si>
  <si>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</si>
  <si>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</si>
  <si>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</si>
  <si>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</si>
  <si>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</si>
  <si>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</si>
  <si>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</si>
  <si>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</si>
  <si>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</si>
  <si>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</si>
  <si>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</si>
  <si>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</si>
  <si>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</si>
  <si>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</si>
  <si>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</si>
  <si>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</si>
  <si>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</si>
  <si>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</si>
  <si>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</si>
  <si>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</si>
  <si>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</si>
  <si>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</si>
  <si>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</si>
  <si>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</si>
  <si>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</si>
  <si>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</si>
  <si>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</si>
  <si>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</si>
  <si>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</si>
  <si>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</si>
  <si>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</si>
  <si>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</si>
  <si>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</si>
  <si>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</si>
  <si>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</si>
  <si>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</si>
  <si>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</si>
  <si>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</si>
  <si>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</si>
  <si>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</si>
  <si>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</si>
  <si>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</si>
  <si>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</si>
  <si>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</si>
  <si>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</si>
  <si>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</si>
  <si>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</si>
  <si>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</si>
  <si>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</si>
  <si>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</si>
  <si>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</si>
  <si>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</si>
  <si>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</si>
  <si>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</si>
  <si>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</si>
  <si>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</si>
  <si>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</si>
  <si>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</si>
  <si>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</si>
  <si>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</si>
  <si>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</si>
  <si>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</si>
  <si>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</si>
  <si>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</si>
  <si>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</si>
  <si>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</si>
  <si>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</si>
  <si>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</si>
  <si>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</si>
  <si>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</si>
  <si>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</si>
  <si>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</si>
  <si>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</si>
  <si>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</si>
  <si>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</si>
  <si>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</si>
  <si>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</si>
  <si>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</si>
  <si>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</si>
  <si>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</si>
  <si>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</si>
  <si>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</si>
  <si>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</si>
  <si>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</si>
  <si>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</si>
  <si>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</si>
  <si>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</si>
  <si>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</si>
  <si>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</si>
  <si>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</si>
  <si>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</si>
  <si>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</si>
  <si>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</si>
  <si>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</si>
  <si>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</si>
  <si>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</si>
  <si>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</si>
  <si>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</si>
  <si>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</si>
  <si>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</si>
  <si>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</si>
  <si>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</si>
  <si>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</si>
  <si>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</si>
  <si>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</si>
  <si>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</si>
  <si>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</si>
  <si>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</si>
  <si>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</si>
  <si>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</si>
  <si>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</si>
  <si>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</si>
  <si>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</si>
  <si>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</si>
  <si>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</si>
  <si>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</si>
  <si>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</si>
  <si>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</si>
  <si>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</si>
  <si>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</si>
  <si>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</si>
  <si>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</si>
  <si>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</si>
  <si>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</si>
  <si>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</si>
  <si>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</si>
  <si>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</si>
  <si>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</si>
  <si>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</si>
  <si>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</si>
  <si>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</si>
  <si>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</si>
  <si>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</si>
  <si>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</si>
  <si>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</si>
  <si>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</si>
  <si>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</si>
  <si>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</si>
  <si>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</si>
  <si>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</si>
  <si>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</si>
  <si>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</si>
  <si>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</si>
  <si>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</si>
  <si>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</si>
  <si>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</si>
  <si>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</si>
  <si>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</si>
  <si>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</si>
  <si>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</si>
  <si>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</si>
  <si>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</si>
  <si>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</si>
  <si>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</si>
  <si>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</si>
  <si>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</si>
  <si>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</si>
  <si>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</si>
  <si>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</si>
  <si>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</si>
  <si>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</si>
  <si>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</si>
  <si>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</si>
  <si>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</si>
  <si>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</si>
  <si>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</si>
  <si>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</si>
  <si>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</si>
  <si>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</si>
  <si>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</si>
  <si>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</si>
  <si>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</si>
  <si>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</si>
  <si>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</si>
  <si>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</si>
  <si>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</si>
  <si>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</si>
  <si>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</si>
  <si>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</si>
  <si>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</si>
  <si>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</si>
  <si>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</si>
  <si>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</si>
  <si>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</si>
  <si>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</si>
  <si>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</si>
  <si>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</si>
  <si>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</si>
  <si>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</si>
  <si>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</si>
  <si>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</si>
  <si>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</si>
  <si>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</si>
  <si>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</si>
  <si>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</si>
  <si>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</si>
  <si>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</si>
  <si>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</si>
  <si>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</si>
  <si>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</si>
  <si>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</si>
  <si>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</si>
  <si>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</si>
  <si>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</si>
  <si>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</si>
  <si>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</si>
  <si>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</si>
  <si>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</si>
  <si>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</si>
  <si>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</si>
  <si>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</si>
  <si>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</si>
  <si>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</si>
  <si>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</si>
  <si>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</si>
  <si>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</si>
  <si>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</si>
  <si>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</si>
  <si>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</si>
  <si>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</si>
  <si>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</si>
  <si>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</si>
  <si>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</si>
  <si>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</si>
  <si>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</si>
  <si>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</si>
  <si>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</si>
  <si>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</si>
  <si>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</si>
  <si>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</si>
  <si>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</si>
  <si>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</si>
  <si>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</si>
  <si>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</si>
  <si>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</si>
  <si>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</si>
  <si>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</si>
  <si>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</si>
  <si>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</si>
  <si>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</si>
  <si>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</si>
  <si>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</si>
  <si>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</si>
  <si>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</si>
  <si>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</si>
  <si>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</si>
  <si>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</si>
  <si>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</si>
  <si>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</si>
  <si>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</si>
  <si>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</si>
  <si>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</si>
  <si>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</si>
  <si>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</si>
  <si>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</si>
  <si>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</si>
  <si>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</si>
  <si>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</si>
  <si>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</si>
  <si>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</si>
  <si>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</si>
  <si>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</si>
  <si>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</si>
  <si>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</si>
  <si>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</si>
  <si>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</si>
  <si>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</si>
  <si>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</si>
  <si>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</si>
  <si>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</si>
  <si>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</si>
  <si>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</si>
  <si>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</si>
  <si>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</si>
  <si>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</si>
  <si>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</si>
  <si>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</si>
  <si>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</si>
  <si>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</si>
  <si>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</si>
  <si>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</si>
  <si>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</si>
  <si>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</si>
  <si>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</si>
  <si>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</si>
  <si>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</si>
  <si>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</si>
  <si>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</si>
  <si>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</si>
  <si>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</si>
  <si>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</si>
  <si>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</si>
  <si>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</si>
  <si>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</si>
  <si>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</si>
  <si>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</si>
  <si>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</si>
  <si>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</si>
  <si>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</si>
  <si>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</si>
  <si>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</si>
  <si>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</si>
  <si>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</si>
  <si>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</si>
  <si>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</si>
  <si>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</si>
  <si>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</si>
  <si>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</si>
  <si>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</si>
  <si>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</si>
  <si>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</si>
  <si>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</si>
  <si>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</si>
  <si>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</si>
  <si>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</si>
  <si>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</si>
  <si>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</si>
  <si>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</si>
  <si>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</si>
  <si>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</si>
  <si>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</si>
  <si>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</si>
  <si>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</si>
  <si>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</si>
  <si>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</si>
  <si>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</si>
  <si>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</si>
  <si>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</si>
  <si>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</si>
  <si>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</si>
  <si>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</si>
  <si>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</si>
  <si>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</si>
  <si>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</si>
  <si>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</si>
  <si>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</si>
  <si>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</si>
  <si>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</si>
  <si>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</si>
  <si>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</si>
  <si>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</si>
  <si>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</si>
  <si>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</si>
  <si>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</si>
  <si>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</si>
  <si>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</si>
  <si>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</si>
  <si>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</si>
  <si>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</si>
  <si>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</si>
  <si>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</si>
  <si>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</si>
  <si>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</si>
  <si>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</si>
  <si>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</si>
  <si>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</si>
  <si>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</si>
  <si>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</si>
  <si>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</si>
  <si>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</si>
  <si>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</si>
  <si>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</si>
  <si>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</si>
  <si>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</si>
  <si>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</si>
  <si>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</si>
  <si>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</si>
  <si>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</si>
  <si>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</si>
  <si>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</si>
  <si>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</si>
  <si>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</si>
  <si>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</si>
  <si>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</si>
  <si>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</si>
  <si>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</si>
  <si>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</si>
  <si>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</si>
  <si>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</si>
  <si>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</si>
  <si>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</si>
  <si>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</si>
  <si>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</si>
  <si>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</si>
  <si>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</si>
  <si>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</si>
  <si>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</si>
  <si>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</si>
  <si>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</si>
  <si>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</si>
  <si>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</si>
  <si>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</si>
  <si>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</si>
  <si>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</si>
  <si>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</si>
  <si>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</si>
  <si>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</si>
  <si>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</si>
  <si>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</si>
  <si>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</si>
  <si>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</si>
  <si>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</si>
  <si>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</si>
  <si>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</si>
  <si>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</si>
  <si>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</si>
  <si>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</si>
  <si>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</si>
  <si>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</si>
  <si>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</si>
  <si>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</si>
  <si>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</si>
  <si>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</si>
  <si>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</si>
  <si>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</si>
  <si>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</si>
  <si>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</si>
  <si>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</si>
  <si>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</si>
  <si>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</si>
  <si>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</si>
  <si>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</si>
  <si>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</si>
  <si>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</si>
  <si>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</si>
  <si>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</si>
  <si>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</si>
  <si>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</si>
  <si>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</si>
  <si>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</si>
  <si>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</si>
  <si>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</si>
  <si>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</si>
  <si>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</si>
  <si>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</si>
  <si>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</si>
  <si>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</si>
  <si>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</si>
  <si>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</si>
  <si>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</si>
  <si>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</si>
  <si>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</si>
  <si>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</si>
  <si>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</si>
  <si>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</si>
  <si>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</si>
  <si>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</si>
  <si>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</si>
  <si>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</si>
  <si>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</si>
  <si>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</si>
  <si>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</si>
  <si>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</si>
  <si>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</si>
  <si>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</si>
  <si>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</si>
  <si>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</si>
  <si>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</si>
  <si>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</si>
  <si>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</si>
  <si>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</si>
  <si>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</si>
  <si>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</si>
  <si>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</si>
  <si>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</si>
  <si>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</si>
  <si>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</si>
  <si>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</si>
  <si>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</si>
  <si>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</si>
  <si>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</si>
  <si>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</si>
  <si>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</si>
  <si>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</si>
  <si>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</si>
  <si>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</si>
  <si>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</si>
  <si>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</si>
  <si>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</si>
  <si>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</si>
  <si>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</si>
  <si>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</si>
  <si>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</si>
  <si>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</si>
  <si>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</si>
  <si>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</si>
  <si>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</si>
  <si>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</si>
  <si>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</si>
  <si>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</si>
  <si>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</si>
  <si>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</si>
  <si>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</si>
  <si>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</si>
  <si>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</si>
  <si>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</si>
  <si>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</si>
  <si>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</si>
  <si>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</si>
  <si>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</si>
  <si>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</si>
  <si>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</si>
  <si>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</si>
  <si>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</si>
  <si>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</si>
  <si>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</si>
  <si>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</si>
  <si>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</si>
  <si>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</si>
  <si>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</si>
  <si>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</si>
  <si>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</si>
  <si>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</si>
  <si>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</si>
  <si>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</si>
  <si>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</si>
  <si>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</si>
  <si>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</si>
  <si>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</si>
  <si>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</si>
  <si>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</si>
  <si>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</si>
  <si>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</si>
  <si>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</si>
  <si>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</si>
  <si>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</si>
  <si>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</si>
  <si>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</si>
  <si>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</si>
  <si>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</si>
  <si>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</si>
  <si>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</si>
  <si>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</si>
  <si>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</si>
  <si>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</si>
  <si>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</si>
  <si>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</si>
  <si>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</si>
  <si>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</si>
  <si>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</si>
  <si>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</si>
  <si>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</si>
  <si>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</si>
  <si>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</si>
  <si>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</si>
  <si>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</si>
  <si>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</si>
  <si>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</si>
  <si>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</si>
  <si>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</si>
  <si>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</si>
  <si>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</si>
  <si>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</si>
  <si>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</si>
  <si>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</si>
  <si>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</si>
  <si>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</si>
  <si>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</si>
  <si>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</si>
  <si>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</si>
  <si>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</si>
  <si>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</si>
  <si>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</si>
  <si>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</si>
  <si>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</si>
  <si>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</si>
  <si>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</si>
  <si>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</si>
  <si>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</si>
  <si>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</si>
  <si>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</si>
  <si>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</si>
  <si>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</si>
  <si>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</si>
  <si>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</si>
  <si>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</si>
  <si>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</si>
  <si>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</si>
  <si>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</si>
  <si>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</si>
  <si>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</si>
  <si>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</si>
  <si>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</si>
  <si>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</si>
  <si>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</si>
  <si>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</si>
  <si>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</si>
  <si>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</si>
  <si>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</si>
  <si>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</si>
  <si>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</si>
  <si>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</si>
  <si>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</si>
  <si>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</si>
  <si>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</si>
  <si>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</si>
  <si>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</si>
  <si>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</si>
  <si>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</si>
  <si>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</si>
  <si>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</si>
  <si>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</si>
  <si>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</si>
  <si>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</si>
  <si>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</si>
  <si>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</si>
  <si>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</si>
  <si>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</si>
  <si>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</si>
  <si>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</si>
  <si>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</si>
  <si>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</si>
  <si>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</si>
  <si>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</si>
  <si>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</si>
  <si>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</si>
  <si>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</si>
  <si>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</si>
  <si>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</si>
  <si>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</si>
  <si>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</si>
  <si>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</si>
  <si>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</si>
  <si>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</si>
  <si>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</si>
  <si>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</si>
  <si>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</si>
  <si>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</si>
  <si>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</si>
  <si>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</si>
  <si>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</si>
  <si>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</si>
  <si>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</si>
  <si>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</si>
  <si>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</si>
  <si>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</si>
  <si>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</si>
  <si>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</si>
  <si>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</si>
  <si>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</si>
  <si>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</si>
  <si>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</si>
  <si>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</si>
  <si>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</si>
  <si>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</si>
  <si>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</si>
  <si>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</si>
  <si>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</si>
  <si>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</si>
  <si>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</si>
  <si>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</si>
  <si>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</si>
  <si>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</si>
  <si>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</si>
  <si>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</si>
  <si>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</si>
  <si>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</si>
  <si>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</si>
  <si>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</si>
  <si>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</si>
  <si>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</si>
  <si>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</si>
  <si>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</si>
  <si>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</si>
  <si>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</si>
  <si>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</si>
  <si>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</si>
  <si>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</si>
  <si>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</si>
  <si>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</si>
  <si>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</si>
  <si>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</si>
  <si>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</si>
  <si>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</si>
  <si>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</si>
  <si>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</si>
  <si>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</si>
  <si>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</si>
  <si>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</si>
  <si>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</si>
  <si>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</si>
  <si>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</si>
  <si>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</si>
  <si>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</si>
  <si>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</si>
  <si>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</si>
  <si>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</si>
  <si>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</si>
  <si>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</si>
  <si>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</si>
  <si>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</si>
  <si>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</si>
  <si>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</si>
  <si>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</si>
  <si>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</si>
  <si>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</si>
  <si>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</si>
  <si>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</si>
  <si>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</si>
  <si>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</si>
  <si>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</si>
  <si>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</si>
  <si>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</si>
  <si>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</si>
  <si>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</si>
  <si>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</si>
  <si>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</si>
  <si>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</si>
  <si>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</si>
  <si>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</si>
  <si>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</si>
  <si>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</si>
  <si>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</si>
  <si>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</si>
  <si>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</si>
  <si>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</si>
  <si>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</si>
  <si>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</si>
  <si>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</si>
  <si>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</si>
  <si>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</si>
  <si>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</si>
  <si>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</si>
  <si>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</si>
  <si>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</si>
  <si>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</si>
  <si>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</si>
  <si>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</si>
  <si>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</si>
  <si>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</si>
  <si>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</si>
  <si>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</si>
  <si>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</si>
  <si>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</si>
  <si>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</si>
  <si>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</si>
  <si>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</si>
  <si>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</si>
  <si>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</si>
  <si>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</si>
  <si>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</si>
  <si>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</si>
  <si>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</si>
  <si>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</si>
  <si>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</si>
  <si>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</si>
  <si>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</si>
  <si>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</si>
  <si>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</si>
  <si>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</si>
  <si>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</si>
  <si>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</si>
  <si>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</si>
  <si>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</si>
  <si>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</si>
  <si>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</si>
  <si>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</si>
  <si>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</si>
  <si>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</si>
  <si>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</si>
  <si>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</si>
  <si>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</si>
  <si>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</si>
  <si>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</si>
  <si>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</si>
  <si>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</si>
  <si>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</si>
  <si>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</si>
  <si>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</si>
  <si>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</si>
  <si>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</si>
  <si>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</si>
  <si>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</si>
  <si>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</si>
  <si>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</si>
  <si>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</si>
  <si>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</si>
  <si>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</si>
  <si>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</si>
  <si>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</si>
  <si>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</si>
  <si>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</si>
  <si>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</si>
  <si>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</si>
  <si>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</si>
  <si>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</si>
  <si>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</si>
  <si>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</si>
  <si>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</si>
  <si>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</si>
  <si>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</si>
  <si>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</si>
  <si>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</si>
  <si>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</si>
  <si>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</si>
  <si>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</si>
  <si>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</si>
  <si>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</si>
  <si>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</si>
  <si>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</si>
  <si>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</si>
  <si>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</si>
  <si>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</si>
  <si>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</si>
  <si>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</si>
  <si>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</si>
  <si>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</si>
  <si>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</si>
  <si>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</si>
  <si>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</si>
  <si>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</si>
  <si>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</si>
  <si>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</si>
  <si>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</si>
  <si>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</si>
  <si>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</si>
  <si>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</si>
  <si>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</si>
  <si>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</si>
  <si>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</si>
  <si>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</si>
  <si>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</si>
  <si>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</si>
  <si>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</si>
  <si>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</si>
  <si>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</si>
  <si>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</si>
  <si>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</si>
  <si>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</si>
  <si>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</si>
  <si>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</si>
  <si>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</si>
  <si>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</si>
  <si>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</si>
  <si>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</si>
  <si>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</si>
  <si>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</si>
  <si>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</si>
  <si>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</si>
  <si>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</si>
  <si>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</si>
  <si>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</si>
  <si>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</si>
  <si>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</si>
  <si>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</si>
  <si>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</si>
  <si>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</si>
  <si>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</si>
  <si>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</si>
  <si>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</si>
  <si>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</si>
  <si>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</si>
  <si>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</si>
  <si>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</si>
  <si>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</si>
  <si>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</si>
  <si>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</si>
  <si>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</si>
  <si>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</si>
  <si>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</si>
  <si>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</si>
  <si>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</si>
  <si>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</si>
  <si>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</si>
  <si>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</si>
  <si>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</si>
  <si>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</si>
  <si>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</si>
  <si>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</si>
  <si>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</si>
  <si>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</si>
  <si>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</si>
  <si>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</si>
  <si>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</si>
  <si>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</si>
  <si>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</si>
  <si>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</si>
  <si>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</si>
  <si>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</si>
  <si>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</si>
  <si>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</si>
  <si>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</si>
  <si>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</si>
  <si>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</si>
  <si>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</si>
  <si>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</si>
  <si>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</si>
  <si>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</si>
  <si>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</si>
  <si>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</si>
  <si>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</si>
  <si>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</si>
  <si>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</si>
  <si>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</si>
  <si>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</si>
  <si>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</si>
  <si>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</si>
  <si>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</si>
  <si>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</si>
  <si>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</si>
  <si>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</si>
  <si>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</si>
  <si>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</si>
  <si>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</si>
  <si>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</si>
  <si>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</si>
  <si>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</si>
  <si>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</si>
  <si>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</si>
  <si>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</si>
  <si>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</si>
  <si>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</si>
  <si>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</si>
  <si>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</si>
  <si>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</si>
  <si>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</si>
  <si>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</si>
  <si>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</si>
  <si>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</si>
  <si>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</si>
  <si>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</si>
  <si>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</si>
  <si>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</si>
  <si>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</si>
  <si>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</si>
  <si>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</si>
  <si>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</si>
  <si>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</si>
  <si>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</si>
  <si>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</si>
  <si>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</si>
  <si>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</si>
  <si>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</si>
  <si>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</si>
  <si>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</si>
  <si>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</si>
  <si>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</si>
  <si>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</si>
  <si>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</si>
  <si>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</si>
  <si>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</si>
  <si>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</si>
  <si>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</si>
  <si>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</si>
  <si>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</si>
  <si>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</si>
  <si>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</si>
  <si>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</si>
  <si>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</si>
  <si>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</si>
  <si>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</si>
  <si>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</si>
  <si>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</si>
  <si>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</si>
  <si>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</si>
  <si>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</si>
  <si>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</si>
  <si>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</si>
  <si>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</si>
  <si>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</si>
  <si>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</si>
  <si>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</si>
  <si>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</si>
  <si>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</si>
  <si>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</si>
  <si>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</si>
  <si>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</si>
  <si>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</si>
  <si>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</si>
  <si>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</si>
  <si>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</si>
  <si>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</si>
  <si>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</si>
  <si>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</si>
  <si>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</si>
  <si>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</si>
  <si>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</si>
  <si>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</si>
  <si>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</si>
  <si>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</si>
  <si>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</si>
  <si>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</si>
  <si>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</si>
  <si>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</si>
  <si>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</si>
  <si>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</si>
  <si>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</si>
  <si>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</si>
  <si>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</si>
  <si>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</si>
  <si>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</si>
  <si>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</si>
  <si>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</si>
  <si>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</si>
  <si>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</si>
  <si>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</si>
  <si>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</si>
  <si>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</si>
  <si>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</si>
  <si>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</si>
  <si>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</si>
  <si>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</si>
  <si>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</si>
  <si>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</si>
  <si>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</si>
  <si>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</si>
  <si>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</si>
  <si>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</si>
  <si>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</si>
  <si>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</si>
  <si>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</si>
  <si>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</si>
  <si>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</si>
  <si>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</si>
  <si>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</si>
  <si>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</si>
  <si>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</si>
  <si>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</si>
  <si>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</si>
  <si>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</si>
  <si>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</si>
  <si>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</si>
  <si>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</si>
  <si>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</si>
  <si>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</si>
  <si>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</si>
  <si>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</si>
  <si>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</si>
  <si>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</si>
  <si>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</si>
  <si>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</si>
  <si>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</si>
  <si>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</si>
  <si>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</si>
  <si>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</si>
  <si>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</si>
  <si>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</si>
  <si>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</si>
  <si>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</si>
  <si>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</si>
  <si>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</si>
  <si>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</si>
  <si>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</si>
  <si>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</si>
  <si>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</si>
  <si>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</si>
  <si>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</si>
  <si>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</si>
  <si>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</si>
  <si>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</si>
  <si>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</si>
  <si>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</si>
  <si>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</si>
  <si>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</si>
  <si>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</si>
  <si>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</si>
  <si>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</si>
  <si>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</si>
  <si>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</si>
  <si>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</si>
  <si>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</si>
  <si>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</si>
  <si>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</si>
  <si>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</si>
  <si>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</si>
  <si>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</si>
  <si>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</si>
  <si>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</si>
  <si>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</si>
  <si>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</si>
  <si>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</si>
  <si>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</si>
  <si>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</si>
  <si>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</si>
  <si>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</si>
  <si>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</si>
  <si>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</si>
  <si>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</si>
  <si>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</si>
  <si>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</si>
  <si>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</si>
  <si>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</si>
  <si>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</si>
  <si>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</si>
  <si>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</si>
  <si>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</si>
  <si>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</si>
  <si>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</si>
  <si>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</si>
  <si>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</si>
  <si>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</si>
  <si>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</si>
  <si>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</si>
  <si>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</si>
  <si>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</si>
  <si>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</si>
  <si>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</si>
  <si>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</si>
  <si>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</si>
  <si>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</si>
  <si>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</si>
  <si>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</si>
  <si>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</si>
  <si>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</si>
  <si>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</si>
  <si>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</si>
  <si>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</si>
  <si>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</si>
  <si>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</si>
  <si>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</si>
  <si>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</si>
  <si>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</si>
  <si>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</si>
  <si>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</si>
  <si>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</si>
  <si>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</si>
  <si>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</si>
  <si>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</si>
  <si>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</si>
  <si>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</si>
  <si>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</si>
  <si>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</si>
  <si>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</si>
  <si>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</si>
  <si>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</si>
  <si>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</si>
  <si>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</si>
  <si>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</si>
  <si>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</si>
  <si>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</si>
  <si>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</si>
  <si>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</si>
  <si>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</si>
  <si>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</si>
  <si>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</si>
  <si>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</si>
  <si>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</si>
  <si>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</si>
  <si>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</si>
  <si>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</si>
  <si>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</si>
  <si>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</si>
  <si>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</si>
  <si>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</si>
  <si>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</si>
  <si>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</si>
  <si>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</si>
  <si>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</si>
  <si>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</si>
  <si>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</si>
  <si>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</si>
  <si>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</si>
  <si>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</si>
  <si>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</si>
  <si>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</si>
  <si>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</si>
  <si>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</si>
  <si>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</si>
  <si>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</si>
  <si>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</si>
  <si>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</si>
  <si>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</si>
  <si>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</si>
  <si>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</si>
  <si>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</si>
  <si>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</si>
  <si>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</si>
  <si>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</si>
  <si>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</si>
  <si>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</si>
  <si>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</si>
  <si>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</si>
  <si>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</si>
  <si>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</si>
  <si>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</si>
  <si>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</si>
  <si>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</si>
  <si>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</si>
  <si>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</si>
  <si>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</si>
  <si>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</si>
  <si>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</si>
  <si>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</si>
  <si>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</si>
  <si>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</si>
  <si>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</si>
  <si>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</si>
  <si>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</si>
  <si>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</si>
  <si>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</si>
  <si>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</si>
  <si>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</si>
  <si>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</si>
  <si>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</si>
  <si>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</si>
  <si>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</si>
  <si>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</si>
  <si>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</si>
  <si>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</si>
  <si>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</si>
  <si>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</si>
  <si>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</si>
  <si>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</si>
  <si>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</si>
  <si>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</si>
  <si>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</si>
  <si>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</si>
  <si>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</si>
  <si>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</si>
  <si>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</si>
  <si>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</si>
  <si>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</si>
  <si>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</si>
  <si>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</si>
  <si>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</si>
  <si>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</si>
  <si>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</si>
  <si>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</si>
  <si>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</si>
  <si>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</si>
  <si>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</si>
  <si>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</si>
  <si>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</si>
  <si>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</si>
  <si>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</si>
  <si>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</si>
  <si>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</si>
  <si>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</si>
  <si>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</si>
  <si>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</si>
  <si>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</si>
  <si>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</si>
  <si>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</si>
  <si>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</si>
  <si>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</si>
  <si>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</si>
  <si>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</si>
  <si>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</si>
  <si>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</si>
  <si>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</si>
  <si>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</si>
  <si>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</si>
  <si>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</si>
  <si>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</si>
  <si>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</si>
  <si>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</si>
  <si>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</si>
  <si>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</si>
  <si>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</si>
  <si>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</si>
  <si>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</si>
  <si>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</si>
  <si>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</si>
  <si>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</si>
  <si>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</si>
  <si>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</si>
  <si>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</si>
  <si>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</si>
  <si>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</si>
  <si>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</si>
  <si>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</si>
  <si>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</si>
  <si>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</si>
  <si>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</si>
  <si>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</si>
  <si>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</si>
  <si>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</si>
  <si>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</si>
  <si>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</si>
  <si>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</si>
  <si>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</si>
  <si>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</si>
  <si>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</si>
  <si>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</si>
  <si>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</si>
  <si>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</si>
  <si>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</si>
  <si>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</si>
  <si>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</si>
  <si>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</si>
  <si>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</si>
  <si>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</si>
  <si>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</si>
  <si>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</si>
  <si>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</si>
  <si>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</si>
  <si>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</si>
  <si>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</si>
  <si>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</si>
  <si>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</si>
  <si>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</si>
  <si>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</si>
  <si>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</si>
  <si>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</si>
  <si>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</si>
  <si>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</si>
  <si>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</si>
  <si>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</si>
  <si>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</si>
  <si>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</si>
  <si>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</si>
  <si>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</si>
  <si>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</si>
  <si>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</si>
  <si>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</si>
  <si>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</si>
  <si>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</si>
  <si>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</si>
  <si>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</si>
  <si>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</si>
  <si>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</si>
  <si>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</si>
  <si>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</si>
  <si>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</si>
  <si>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</si>
  <si>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</si>
  <si>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</si>
  <si>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</si>
  <si>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</si>
  <si>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</si>
  <si>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</si>
  <si>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</si>
  <si>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</si>
  <si>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</si>
  <si>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</si>
  <si>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</si>
  <si>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</si>
  <si>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</si>
  <si>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</si>
  <si>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</si>
  <si>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</si>
  <si>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</si>
  <si>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</si>
  <si>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</si>
  <si>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</si>
  <si>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</si>
  <si>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</si>
  <si>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</si>
  <si>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</si>
  <si>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</si>
  <si>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</si>
  <si>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</si>
  <si>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</si>
  <si>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</si>
  <si>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</si>
  <si>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</si>
  <si>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</si>
  <si>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</si>
  <si>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</si>
  <si>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</si>
  <si>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</si>
  <si>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</si>
  <si>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</si>
  <si>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</si>
  <si>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</si>
  <si>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</si>
  <si>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</si>
  <si>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</si>
  <si>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</si>
  <si>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</si>
  <si>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</si>
  <si>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</si>
  <si>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</si>
  <si>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</si>
  <si>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</si>
  <si>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</si>
  <si>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</si>
  <si>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</si>
  <si>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</si>
  <si>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</si>
  <si>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</si>
  <si>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</si>
  <si>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</si>
  <si>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</si>
  <si>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</si>
  <si>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</si>
  <si>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</si>
  <si>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</si>
  <si>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</si>
  <si>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</si>
  <si>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</si>
  <si>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</si>
  <si>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</si>
  <si>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</si>
  <si>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</si>
  <si>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</si>
  <si>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</si>
  <si>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</si>
  <si>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</si>
  <si>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</si>
  <si>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</si>
  <si>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</si>
  <si>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</si>
  <si>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</si>
  <si>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</si>
  <si>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</si>
  <si>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</si>
  <si>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</si>
  <si>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</si>
  <si>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</si>
  <si>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</si>
  <si>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</si>
  <si>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</si>
  <si>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</si>
  <si>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</si>
  <si>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</si>
  <si>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</si>
  <si>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</si>
  <si>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</si>
  <si>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</si>
  <si>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</si>
  <si>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</si>
  <si>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</si>
  <si>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</si>
  <si>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</si>
  <si>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</si>
  <si>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</si>
  <si>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</si>
  <si>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</si>
  <si>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</si>
  <si>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</si>
  <si>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</si>
  <si>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</si>
  <si>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</si>
  <si>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</si>
  <si>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</si>
  <si>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</si>
  <si>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</si>
  <si>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</si>
  <si>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</si>
  <si>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</si>
  <si>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</si>
  <si>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</si>
  <si>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</si>
  <si>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</si>
  <si>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</si>
  <si>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</si>
  <si>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</si>
  <si>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</si>
  <si>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</si>
  <si>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</si>
  <si>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</si>
  <si>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</si>
  <si>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</si>
  <si>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</si>
  <si>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</si>
  <si>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</si>
  <si>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</si>
  <si>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</si>
  <si>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</si>
  <si>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</si>
  <si>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</si>
  <si>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</si>
  <si>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</si>
  <si>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</si>
  <si>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</si>
  <si>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</si>
  <si>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</si>
  <si>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</si>
  <si>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</si>
  <si>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</si>
  <si>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</si>
  <si>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</si>
  <si>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</si>
  <si>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</si>
  <si>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</si>
  <si>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</si>
  <si>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</si>
  <si>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</si>
  <si>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</si>
  <si>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</si>
  <si>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</si>
  <si>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</si>
  <si>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</si>
  <si>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</si>
  <si>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</si>
  <si>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</si>
  <si>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</si>
  <si>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</si>
  <si>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</si>
  <si>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</si>
  <si>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</si>
  <si>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</si>
  <si>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</si>
  <si>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</si>
  <si>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</si>
  <si>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</si>
  <si>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</si>
  <si>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</si>
  <si>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</si>
  <si>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</si>
  <si>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</si>
  <si>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</si>
  <si>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</si>
  <si>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</si>
  <si>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</si>
  <si>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</si>
  <si>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</si>
  <si>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</si>
  <si>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</si>
  <si>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</si>
  <si>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</si>
  <si>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</si>
  <si>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</si>
  <si>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</si>
  <si>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</si>
  <si>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</si>
  <si>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</si>
  <si>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</si>
  <si>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</si>
  <si>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</si>
  <si>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</si>
  <si>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</si>
  <si>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</si>
  <si>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</si>
  <si>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</si>
  <si>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</si>
  <si>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</si>
  <si>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</si>
  <si>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</si>
  <si>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</si>
  <si>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</si>
  <si>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</si>
  <si>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</si>
  <si>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</si>
  <si>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</si>
  <si>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</si>
  <si>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</si>
  <si>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</si>
  <si>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</si>
  <si>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</si>
  <si>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</si>
  <si>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</si>
  <si>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</si>
  <si>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</si>
  <si>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</si>
  <si>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</si>
  <si>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</si>
  <si>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</si>
  <si>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</si>
  <si>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</si>
  <si>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</si>
  <si>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</si>
  <si>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</si>
  <si>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</si>
  <si>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</si>
  <si>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</si>
  <si>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</si>
  <si>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</si>
  <si>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</si>
  <si>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</si>
  <si>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</si>
  <si>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</si>
  <si>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</si>
  <si>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</si>
  <si>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</si>
  <si>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</si>
  <si>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</si>
  <si>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</si>
  <si>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</si>
  <si>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</si>
  <si>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</si>
  <si>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</si>
  <si>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</si>
  <si>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</si>
  <si>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</si>
  <si>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</si>
  <si>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</si>
  <si>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</si>
  <si>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</si>
  <si>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</si>
  <si>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</si>
  <si>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</si>
  <si>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</si>
  <si>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</si>
  <si>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</si>
  <si>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</si>
  <si>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</si>
  <si>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</si>
  <si>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</si>
  <si>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</si>
  <si>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</si>
  <si>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</si>
  <si>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</si>
  <si>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</si>
  <si>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</si>
  <si>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</si>
  <si>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</si>
  <si>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</si>
  <si>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</si>
  <si>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</si>
  <si>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</si>
  <si>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</si>
  <si>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</si>
  <si>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</si>
  <si>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</si>
  <si>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</si>
  <si>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</si>
  <si>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</si>
  <si>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</si>
  <si>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</si>
  <si>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</si>
  <si>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</si>
  <si>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</si>
  <si>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</si>
  <si>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</si>
  <si>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</si>
  <si>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</si>
  <si>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</si>
  <si>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</si>
  <si>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</si>
  <si>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</si>
  <si>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</si>
  <si>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</si>
  <si>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</si>
  <si>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</si>
  <si>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</si>
  <si>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</si>
  <si>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</si>
  <si>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</si>
  <si>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</si>
  <si>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</si>
  <si>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</si>
  <si>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</si>
  <si>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</si>
  <si>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</si>
  <si>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</si>
  <si>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</si>
  <si>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</si>
  <si>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</si>
  <si>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</si>
  <si>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</si>
  <si>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</si>
  <si>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</si>
  <si>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</si>
  <si>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</si>
  <si>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</si>
  <si>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</si>
  <si>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</si>
  <si>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</si>
  <si>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</si>
  <si>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</si>
  <si>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</si>
  <si>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</si>
  <si>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</si>
  <si>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</si>
  <si>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</si>
  <si>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</si>
  <si>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</si>
  <si>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</si>
  <si>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</si>
  <si>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</si>
  <si>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</si>
  <si>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</si>
  <si>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</si>
  <si>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</si>
  <si>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</si>
  <si>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</si>
  <si>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</si>
  <si>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</si>
  <si>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</si>
  <si>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</si>
  <si>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</si>
  <si>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</si>
  <si>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</si>
  <si>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</si>
  <si>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</si>
  <si>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</si>
  <si>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</si>
  <si>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</si>
  <si>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</si>
  <si>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</si>
  <si>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</si>
  <si>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</si>
  <si>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</si>
  <si>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</si>
  <si>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</si>
  <si>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</si>
  <si>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</si>
  <si>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</si>
  <si>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</si>
  <si>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</si>
  <si>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</si>
  <si>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</si>
  <si>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</si>
  <si>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</si>
  <si>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</si>
  <si>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</si>
  <si>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</si>
  <si>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</si>
  <si>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</si>
  <si>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</si>
  <si>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</si>
  <si>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</si>
  <si>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</si>
  <si>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</si>
  <si>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</si>
  <si>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</si>
  <si>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</si>
  <si>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</si>
  <si>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</si>
  <si>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</si>
  <si>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</si>
  <si>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</si>
  <si>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</si>
  <si>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</si>
  <si>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</si>
  <si>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</si>
  <si>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</si>
  <si>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</si>
  <si>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</si>
  <si>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</si>
  <si>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</si>
  <si>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</si>
  <si>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</si>
  <si>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</si>
  <si>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</si>
  <si>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</si>
  <si>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</si>
  <si>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</si>
  <si>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</si>
  <si>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</si>
  <si>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</si>
  <si>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</si>
  <si>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</si>
  <si>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</si>
  <si>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</si>
  <si>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</si>
  <si>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</si>
  <si>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</si>
  <si>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</si>
  <si>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</si>
  <si>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</si>
  <si>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</si>
  <si>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</si>
  <si>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</si>
  <si>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</si>
  <si>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</si>
  <si>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</si>
  <si>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</si>
  <si>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</si>
  <si>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</si>
  <si>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</si>
  <si>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</si>
  <si>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</si>
  <si>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</si>
  <si>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</si>
  <si>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</si>
  <si>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</si>
  <si>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</si>
  <si>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</si>
  <si>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</si>
  <si>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</si>
  <si>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</si>
  <si>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</si>
  <si>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</si>
  <si>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</si>
  <si>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</si>
  <si>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</si>
  <si>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</si>
  <si>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</si>
  <si>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</si>
  <si>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</si>
  <si>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</si>
  <si>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</si>
  <si>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</si>
  <si>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</si>
  <si>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</si>
  <si>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</si>
  <si>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2021-76-76003352020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</si>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</sst>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1"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03" t="s">
        <v>8</v>
      </c>
      <c r="M15" s="203"/>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180"/>
      <c r="I20" s="138" t="s">
        <v>1155</v>
      </c>
      <c r="J20" s="139" t="s">
        <v>1044</v>
      </c>
      <c r="K20" s="169">
        <v>1841517430</v>
      </c>
      <c r="L20" s="141"/>
      <c r="M20" s="170">
        <v>44561</v>
      </c>
      <c r="N20" s="126">
        <f>+(M20-L20)/30</f>
        <v>1485.3666666666666</v>
      </c>
      <c r="O20" s="129"/>
      <c r="U20" s="125"/>
      <c r="V20" s="105">
        <f ca="1">NOW()</f>
        <v>44192.823509837966</v>
      </c>
      <c r="W20" s="105">
        <f ca="1">NOW()</f>
        <v>44192.823509837966</v>
      </c>
    </row>
    <row r="21" spans="1:23" ht="30" customHeight="1" outlineLevel="1" x14ac:dyDescent="0.25">
      <c r="A21" s="9"/>
      <c r="B21" s="71"/>
      <c r="C21" s="5"/>
      <c r="D21" s="5"/>
      <c r="E21" s="5"/>
      <c r="F21" s="5"/>
      <c r="G21" s="5"/>
      <c r="H21" s="70"/>
      <c r="I21" s="138" t="s">
        <v>1155</v>
      </c>
      <c r="J21" s="139" t="s">
        <v>1036</v>
      </c>
      <c r="K21" s="140"/>
      <c r="L21" s="141"/>
      <c r="M21" s="141"/>
      <c r="N21" s="126">
        <f t="shared" ref="N21:N35" si="0">+(M21-L21)/30</f>
        <v>0</v>
      </c>
      <c r="O21" s="130"/>
    </row>
    <row r="22" spans="1:23" ht="30" customHeight="1" outlineLevel="1" x14ac:dyDescent="0.25">
      <c r="A22" s="9"/>
      <c r="B22" s="71"/>
      <c r="C22" s="5"/>
      <c r="D22" s="5"/>
      <c r="E22" s="5"/>
      <c r="F22" s="5"/>
      <c r="G22" s="5"/>
      <c r="H22" s="70"/>
      <c r="I22" s="138" t="s">
        <v>1155</v>
      </c>
      <c r="J22" s="139" t="s">
        <v>301</v>
      </c>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AMIGOS DEL PROGRESO</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2703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2669</v>
      </c>
      <c r="C179" s="215"/>
      <c r="D179" s="215"/>
      <c r="E179" s="159">
        <v>0.02</v>
      </c>
      <c r="F179" s="158"/>
      <c r="G179" s="153" t="str">
        <f>IF(F179&gt;0,SUM(E179+F179),"")</f>
        <v/>
      </c>
      <c r="H179" s="5"/>
      <c r="I179" s="215" t="s">
        <v>2671</v>
      </c>
      <c r="J179" s="215"/>
      <c r="K179" s="215"/>
      <c r="L179" s="215"/>
      <c r="M179" s="160"/>
      <c r="O179" s="8"/>
      <c r="Q179" s="19"/>
      <c r="R179" s="147" t="str">
        <f>IF(M179&gt;0,SUM(L179+M179),"")</f>
        <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4fb10211-09fb-4e80-9f0b-184718d5d98c"/>
    <ds:schemaRef ds:uri="http://purl.org/dc/dcmitype/"/>
    <ds:schemaRef ds:uri="http://schemas.microsoft.com/office/infopath/2007/PartnerControls"/>
    <ds:schemaRef ds:uri="http://schemas.microsoft.com/office/2006/documentManagement/types"/>
    <ds:schemaRef ds:uri="http://www.w3.org/XML/1998/namespace"/>
    <ds:schemaRef ds:uri="a65d333d-5b59-4810-bc94-b80d9325abbc"/>
    <ds:schemaRef ds:uri="http://schemas.openxmlformats.org/package/2006/metadata/core-properties"/>
    <ds:schemaRef ds:uri="http://purl.org/dc/terms/"/>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2020-12-28T00:45:55Z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