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EXCEL NARIÑO\"/>
    </mc:Choice>
  </mc:AlternateContent>
  <xr:revisionPtr revIDLastSave="0" documentId="13_ncr:1_{6B5FA2AB-DF0E-44BA-80D5-A17C6E9DCFF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3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<sst xmlns="http://schemas.openxmlformats.org/spreadsheetml/2006/main" count="4706" uniqueCount="2736">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</sst>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7" zoomScale="76" zoomScaleNormal="76"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2" t="str">
        <f>HYPERLINK("#Integrante_1!A109","CAPACIDAD RESIDUAL")</f>
        <v>CAPACIDAD RESIDUAL</v>
      </c>
      <c r="F8" s="263"/>
      <c r="G8" s="264"/>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2" t="str">
        <f>HYPERLINK("#Integrante_1!A162","TALENTO HUMANO")</f>
        <v>TALENTO HUMANO</v>
      </c>
      <c r="F9" s="263"/>
      <c r="G9" s="264"/>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2" t="str">
        <f>HYPERLINK("#Integrante_1!F162","INFRAESTRUCTURA")</f>
        <v>INFRAESTRUCTURA</v>
      </c>
      <c r="F10" s="263"/>
      <c r="G10" s="264"/>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65"/>
      <c r="I20" s="141" t="s">
        <v>110</v>
      </c>
      <c r="J20" s="142" t="s">
        <v>769</v>
      </c>
      <c r="K20" s="143">
        <v>1235889418</v>
      </c>
      <c r="L20" s="144"/>
      <c r="M20" s="144">
        <v>44561</v>
      </c>
      <c r="N20" s="127">
        <f>+(M20-L20)/30</f>
        <v>1485.3666666666666</v>
      </c>
      <c r="O20" s="130"/>
      <c r="U20" s="126"/>
      <c r="V20" s="105">
        <f ca="1">NOW()</f>
        <v>44194.669837847221</v>
      </c>
      <c r="W20" s="105">
        <f ca="1">NOW()</f>
        <v>44194.669837847221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ASOCIACIÓN EMPRESARIAL DE SUMINISTROS Y SERVICIOS VARIOS</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8" t="s">
        <v>2675</v>
      </c>
      <c r="J179" s="249"/>
      <c r="K179" s="249"/>
      <c r="L179" s="250"/>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4" t="s">
        <v>2633</v>
      </c>
      <c r="L185" s="244"/>
      <c r="M185" s="94">
        <f>+J185*K20</f>
        <v>24717788.359999999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10"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2" t="str">
        <f>HYPERLINK("#Integrante_2!A109","CAPACIDAD RESIDUAL")</f>
        <v>CAPACIDAD RESIDUAL</v>
      </c>
      <c r="F8" s="263"/>
      <c r="G8" s="264"/>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2" t="str">
        <f>HYPERLINK("#Integrante_2!A162","TALENTO HUMANO")</f>
        <v>TALENTO HUMANO</v>
      </c>
      <c r="F9" s="263"/>
      <c r="G9" s="264"/>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2" t="str">
        <f>HYPERLINK("#Integrante_2!F162","INFRAESTRUCTURA")</f>
        <v>INFRAESTRUCTURA</v>
      </c>
      <c r="F10" s="263"/>
      <c r="G10" s="264"/>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65"/>
      <c r="I20" s="141" t="s">
        <v>110</v>
      </c>
      <c r="J20" s="142" t="s">
        <v>769</v>
      </c>
      <c r="K20" s="143">
        <v>1235889418</v>
      </c>
      <c r="L20" s="144"/>
      <c r="M20" s="144">
        <v>44561</v>
      </c>
      <c r="N20" s="127">
        <f>+(M20-L20)/30</f>
        <v>1485.3666666666666</v>
      </c>
      <c r="O20" s="130"/>
      <c r="U20" s="126"/>
      <c r="V20" s="105">
        <f ca="1">NOW()</f>
        <v>44194.669837847221</v>
      </c>
      <c r="W20" s="105">
        <f ca="1">NOW()</f>
        <v>44194.669837847221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FUNDACION AMIGOS DEL PROGRESO</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t="s">
        <v>2622</v>
      </c>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2" t="str">
        <f>HYPERLINK("#Integrante_3!A109","CAPACIDAD RESIDUAL")</f>
        <v>CAPACIDAD RESIDUAL</v>
      </c>
      <c r="F8" s="263"/>
      <c r="G8" s="264"/>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2" t="str">
        <f>HYPERLINK("#Integrante_3!A162","TALENTO HUMANO")</f>
        <v>TALENTO HUMANO</v>
      </c>
      <c r="F9" s="263"/>
      <c r="G9" s="264"/>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2" t="str">
        <f>HYPERLINK("#Integrante_3!F162","INFRAESTRUCTURA")</f>
        <v>INFRAESTRUCTURA</v>
      </c>
      <c r="F10" s="263"/>
      <c r="G10" s="264"/>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44194.669837847221</v>
      </c>
      <c r="W20" s="105">
        <f ca="1">NOW()</f>
        <v>44194.669837847221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2675</v>
      </c>
      <c r="J174" s="198"/>
      <c r="K174" s="198"/>
      <c r="L174" s="198"/>
      <c r="M174" s="198"/>
      <c r="O174" s="177"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56"/>
      <c r="S175" s="19"/>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56" t="s">
        <v>2623</v>
      </c>
      <c r="S176" s="19"/>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2675</v>
      </c>
      <c r="J177" s="241"/>
      <c r="K177" s="241"/>
      <c r="L177" s="242"/>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2" t="str">
        <f>HYPERLINK("#Integrante_4!A109","CAPACIDAD RESIDUAL")</f>
        <v>CAPACIDAD RESIDUAL</v>
      </c>
      <c r="F8" s="263"/>
      <c r="G8" s="264"/>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2" t="str">
        <f>HYPERLINK("#Integrante_4!A162","TALENTO HUMANO")</f>
        <v>TALENTO HUMANO</v>
      </c>
      <c r="F9" s="263"/>
      <c r="G9" s="264"/>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2" t="str">
        <f>HYPERLINK("#Integrante_4!F162","INFRAESTRUCTURA")</f>
        <v>INFRAESTRUCTURA</v>
      </c>
      <c r="F10" s="263"/>
      <c r="G10" s="264"/>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44194.669837847221</v>
      </c>
      <c r="W20" s="105">
        <f ca="1">NOW()</f>
        <v>44194.669837847221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56"/>
      <c r="S177" s="19"/>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56" t="s">
        <v>2623</v>
      </c>
      <c r="S178" s="19"/>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2" t="str">
        <f>HYPERLINK("#Integrante_5!A109","CAPACIDAD RESIDUAL")</f>
        <v>CAPACIDAD RESIDUAL</v>
      </c>
      <c r="F8" s="263"/>
      <c r="G8" s="264"/>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2" t="str">
        <f>HYPERLINK("#Integrante_5!A162","TALENTO HUMANO")</f>
        <v>TALENTO HUMANO</v>
      </c>
      <c r="F9" s="263"/>
      <c r="G9" s="264"/>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2" t="str">
        <f>HYPERLINK("#Integrante_5!F162","INFRAESTRUCTURA")</f>
        <v>INFRAESTRUCTURA</v>
      </c>
      <c r="F10" s="263"/>
      <c r="G10" s="264"/>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44194.669837847221</v>
      </c>
      <c r="W20" s="105">
        <f ca="1">NOW()</f>
        <v>44194.669837847221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2679</v>
      </c>
      <c r="J174" s="198"/>
      <c r="K174" s="198"/>
      <c r="L174" s="198"/>
      <c r="M174" s="198"/>
      <c r="O174" s="177"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9"/>
      <c r="S175" s="156"/>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9"/>
      <c r="S176" s="156" t="s">
        <v>2623</v>
      </c>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2673</v>
      </c>
      <c r="J177" s="241"/>
      <c r="K177" s="241"/>
      <c r="L177" s="242"/>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44194.669837847221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2" t="str">
        <f>HYPERLINK("#Integrante_6!A109","CAPACIDAD RESIDUAL")</f>
        <v>CAPACIDAD RESIDUAL</v>
      </c>
      <c r="F8" s="263"/>
      <c r="G8" s="264"/>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2" t="str">
        <f>HYPERLINK("#Integrante_6!A162","TALENTO HUMANO")</f>
        <v>TALENTO HUMANO</v>
      </c>
      <c r="F9" s="263"/>
      <c r="G9" s="264"/>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2" t="str">
        <f>HYPERLINK("#Integrante_6!F162","INFRAESTRUCTURA")</f>
        <v>INFRAESTRUCTURA</v>
      </c>
      <c r="F10" s="263"/>
      <c r="G10" s="264"/>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44194.669837847221</v>
      </c>
      <c r="W20" s="105">
        <f ca="1">NOW()</f>
        <v>44194.669837847221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2673</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2020-12-29T21:04:55Z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