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codeName="ThisWorkbook"/>
  <mc:AlternateContent xmlns:mc="http://schemas.openxmlformats.org/markup-compatibility/2006">
    <mc:Choice Requires="x15">
      <x15ac:absPath xmlns:x15ac="http://schemas.microsoft.com/office/spreadsheetml/2010/11/ac" url="C:\Users\enrique.davila\Desktop\Documentos Beto\"/>
    </mc:Choice>
  </mc:AlternateContent>
  <xr:revisionPtr revIDLastSave="0" documentId="13_ncr:1_{BF61C549-9B90-45F8-BBB1-CC2A3A5EA14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<sst xmlns="http://schemas.openxmlformats.org/spreadsheetml/2006/main" count="3093" uniqueCount="2699">
  <si>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</si>
  <si>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</si>
  <si>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</si>
  <si>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</si>
  <si>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</si>
  <si>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</si>
  <si>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</si>
  <si>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</si>
  <si>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</si>
  <si>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</si>
  <si>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</si>
  <si>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</si>
  <si>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</si>
  <si>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</si>
  <si>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</si>
  <si>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</si>
  <si>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</si>
  <si>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</si>
  <si>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</si>
  <si>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</si>
  <si>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</si>
  <si>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</si>
  <si>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</si>
  <si>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</si>
  <si>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</si>
  <si>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</si>
  <si>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</si>
  <si>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</si>
  <si>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</si>
  <si>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</si>
  <si>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</si>
  <si>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</si>
  <si>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</si>
  <si>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</si>
  <si>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</si>
  <si>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</si>
  <si>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</si>
  <si>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</si>
  <si>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</si>
  <si>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</si>
  <si>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</si>
  <si>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</si>
  <si>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</si>
  <si>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</si>
  <si>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</si>
  <si>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</si>
  <si>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</si>
  <si>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</si>
  <si>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</si>
  <si>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</si>
  <si>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</si>
  <si>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</si>
  <si>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</si>
  <si>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</si>
  <si>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</si>
  <si>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</si>
  <si>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</si>
  <si>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</si>
  <si>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</si>
  <si>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</si>
  <si>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</si>
  <si>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</si>
  <si>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</si>
  <si>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</si>
  <si>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</si>
  <si>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</si>
  <si>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</si>
  <si>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</si>
  <si>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</si>
  <si>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</si>
  <si>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</si>
  <si>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</si>
  <si>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</si>
  <si>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</si>
  <si>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</si>
  <si>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</si>
  <si>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</si>
  <si>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</si>
  <si>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</si>
  <si>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</si>
  <si>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</si>
  <si>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</si>
  <si>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</si>
  <si>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</si>
  <si>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</si>
  <si>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</si>
  <si>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</si>
  <si>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</si>
  <si>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</si>
  <si>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</si>
  <si>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</si>
  <si>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</si>
  <si>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</si>
  <si>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</si>
  <si>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</si>
  <si>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</si>
  <si>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</si>
  <si>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</si>
  <si>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</si>
  <si>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</si>
  <si>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</si>
  <si>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</si>
  <si>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</si>
  <si>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</si>
  <si>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</si>
  <si>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</si>
  <si>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</si>
  <si>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</si>
  <si>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</si>
  <si>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</si>
  <si>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</si>
  <si>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</si>
  <si>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</si>
  <si>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</si>
  <si>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</si>
  <si>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</si>
  <si>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</si>
  <si>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</si>
  <si>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</si>
  <si>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</si>
  <si>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</si>
  <si>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</si>
  <si>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</si>
  <si>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</si>
  <si>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</si>
  <si>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</si>
  <si>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</si>
  <si>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</si>
  <si>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</si>
  <si>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</si>
  <si>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</si>
  <si>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</si>
  <si>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</si>
  <si>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</si>
  <si>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</si>
  <si>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</si>
  <si>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</si>
  <si>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</si>
  <si>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</si>
  <si>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</si>
  <si>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</si>
  <si>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</si>
  <si>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</si>
  <si>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</si>
  <si>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</si>
  <si>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</si>
  <si>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</si>
  <si>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</si>
  <si>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</si>
  <si>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</si>
  <si>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</si>
  <si>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</si>
  <si>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</si>
  <si>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</si>
  <si>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</si>
  <si>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</si>
  <si>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</si>
  <si>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</si>
  <si>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</si>
  <si>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</si>
  <si>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</si>
  <si>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</si>
  <si>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</si>
  <si>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</si>
  <si>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</si>
  <si>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</si>
  <si>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</si>
  <si>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</si>
  <si>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</si>
  <si>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</si>
  <si>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</si>
  <si>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</si>
  <si>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</si>
  <si>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</si>
  <si>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</si>
  <si>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</si>
  <si>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</si>
  <si>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</si>
  <si>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</si>
  <si>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</si>
  <si>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</si>
  <si>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</si>
  <si>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</si>
  <si>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</si>
  <si>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</si>
  <si>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</si>
  <si>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</si>
  <si>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</si>
  <si>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</si>
  <si>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</si>
  <si>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</si>
  <si>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</si>
  <si>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</si>
  <si>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</si>
  <si>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</si>
  <si>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</si>
  <si>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</si>
  <si>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</si>
  <si>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</si>
  <si>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</si>
  <si>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</si>
  <si>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</si>
  <si>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</si>
  <si>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</si>
  <si>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</si>
  <si>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</si>
  <si>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</si>
  <si>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</si>
  <si>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</si>
  <si>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</si>
  <si>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</si>
  <si>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</si>
  <si>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</si>
  <si>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</si>
  <si>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</si>
  <si>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</si>
  <si>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</si>
  <si>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</si>
  <si>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</si>
  <si>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</si>
  <si>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</si>
  <si>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</si>
  <si>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</si>
  <si>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</si>
  <si>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</si>
  <si>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</si>
  <si>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</si>
  <si>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</si>
  <si>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</si>
  <si>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</si>
  <si>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</si>
  <si>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</si>
  <si>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</si>
  <si>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</si>
  <si>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</si>
  <si>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</si>
  <si>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</si>
  <si>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</si>
  <si>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</si>
  <si>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</si>
  <si>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</si>
  <si>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</si>
  <si>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</si>
  <si>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</si>
  <si>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</si>
  <si>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</si>
  <si>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</si>
  <si>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</si>
  <si>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</si>
  <si>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</si>
  <si>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</si>
  <si>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</si>
  <si>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</si>
  <si>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</si>
  <si>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</si>
  <si>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</si>
  <si>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</si>
  <si>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</si>
  <si>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</si>
  <si>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</si>
  <si>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</si>
  <si>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</si>
  <si>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</si>
  <si>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</si>
  <si>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</si>
  <si>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</si>
  <si>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</si>
  <si>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</si>
  <si>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</si>
  <si>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</si>
  <si>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</si>
  <si>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</si>
  <si>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</si>
  <si>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</si>
  <si>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</si>
  <si>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</si>
  <si>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</si>
  <si>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</si>
  <si>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</si>
  <si>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</si>
  <si>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</si>
  <si>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</si>
  <si>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</si>
  <si>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</si>
  <si>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</si>
  <si>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</si>
  <si>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</si>
  <si>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</si>
  <si>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</si>
  <si>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</si>
  <si>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</si>
  <si>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</si>
  <si>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</si>
  <si>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</si>
  <si>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</si>
  <si>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</si>
  <si>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</si>
  <si>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</si>
  <si>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</si>
  <si>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</si>
  <si>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</si>
  <si>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</si>
  <si>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</si>
  <si>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</si>
  <si>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</si>
  <si>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</si>
  <si>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</si>
  <si>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</si>
  <si>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</si>
  <si>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</si>
  <si>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</si>
  <si>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</si>
  <si>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</si>
  <si>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</si>
  <si>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</si>
  <si>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</si>
  <si>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</si>
  <si>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</si>
  <si>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</si>
  <si>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</si>
  <si>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</si>
  <si>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</si>
  <si>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</si>
  <si>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</si>
  <si>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</si>
  <si>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</si>
  <si>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</si>
  <si>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</si>
  <si>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</si>
  <si>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</si>
  <si>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</si>
  <si>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</si>
  <si>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</si>
  <si>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</si>
  <si>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</si>
  <si>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</si>
  <si>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</si>
  <si>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</si>
  <si>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</si>
  <si>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</si>
  <si>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</si>
  <si>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</si>
  <si>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</si>
  <si>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</si>
  <si>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</si>
  <si>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</si>
  <si>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</si>
  <si>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</si>
  <si>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</si>
  <si>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</si>
  <si>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</si>
  <si>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</si>
  <si>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</si>
  <si>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</si>
  <si>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</si>
  <si>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</si>
  <si>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</si>
  <si>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</si>
  <si>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</si>
  <si>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</si>
  <si>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</si>
  <si>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</si>
  <si>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</si>
  <si>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</si>
  <si>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</si>
  <si>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</si>
  <si>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</si>
  <si>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</si>
  <si>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</si>
  <si>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</si>
  <si>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</si>
  <si>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</si>
  <si>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</si>
  <si>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</si>
  <si>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</si>
  <si>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</si>
  <si>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</si>
  <si>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</si>
  <si>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</si>
  <si>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</si>
  <si>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</si>
  <si>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</si>
  <si>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</si>
  <si>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</si>
  <si>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</si>
  <si>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</si>
  <si>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</si>
  <si>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</si>
  <si>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</si>
  <si>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</si>
  <si>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</si>
  <si>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</si>
  <si>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</si>
  <si>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</si>
  <si>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</si>
  <si>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</si>
  <si>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</si>
  <si>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</si>
  <si>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</si>
  <si>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</si>
  <si>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</si>
  <si>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</si>
  <si>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</si>
  <si>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</si>
  <si>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</si>
  <si>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</si>
  <si>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</si>
  <si>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</si>
  <si>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</si>
  <si>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</si>
  <si>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</si>
  <si>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</si>
  <si>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</si>
  <si>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</si>
  <si>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</si>
  <si>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</si>
  <si>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</si>
  <si>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</si>
  <si>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</si>
  <si>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</si>
  <si>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</si>
  <si>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</si>
  <si>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</si>
  <si>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</si>
  <si>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</si>
  <si>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</si>
  <si>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</si>
  <si>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</si>
  <si>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</si>
  <si>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</si>
  <si>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</si>
  <si>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</si>
  <si>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</si>
  <si>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</si>
  <si>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</si>
  <si>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</si>
  <si>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</si>
  <si>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</si>
  <si>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</si>
  <si>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</si>
  <si>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</si>
  <si>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</si>
  <si>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</si>
  <si>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</si>
  <si>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</si>
  <si>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</si>
  <si>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</si>
  <si>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</si>
  <si>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</si>
  <si>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</si>
  <si>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</si>
  <si>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</si>
  <si>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</si>
  <si>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</si>
  <si>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</si>
  <si>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</si>
  <si>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</si>
  <si>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</si>
  <si>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</si>
  <si>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</si>
  <si>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</si>
  <si>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</si>
  <si>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</si>
  <si>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</si>
  <si>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</si>
  <si>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</si>
  <si>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</si>
  <si>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</si>
  <si>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</si>
  <si>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</si>
  <si>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</si>
  <si>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</si>
  <si>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</si>
  <si>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</si>
  <si>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</si>
  <si>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</si>
  <si>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</si>
  <si>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</si>
  <si>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</si>
  <si>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</si>
  <si>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</si>
  <si>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</si>
  <si>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</si>
  <si>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</si>
  <si>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</si>
  <si>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</si>
  <si>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</si>
  <si>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</si>
  <si>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</si>
  <si>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</si>
  <si>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</si>
  <si>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</si>
  <si>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</si>
  <si>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</si>
  <si>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</si>
  <si>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</si>
  <si>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</si>
  <si>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</si>
  <si>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</si>
  <si>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</si>
  <si>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</si>
  <si>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</si>
  <si>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</si>
  <si>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</si>
  <si>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</si>
  <si>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</si>
  <si>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</si>
  <si>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</si>
  <si>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</si>
  <si>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</si>
  <si>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</si>
  <si>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</si>
  <si>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</si>
  <si>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</si>
  <si>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</si>
  <si>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</si>
  <si>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</si>
  <si>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</si>
  <si>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</si>
  <si>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</si>
  <si>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</si>
  <si>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</si>
  <si>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</si>
  <si>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</si>
  <si>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</si>
  <si>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</si>
  <si>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</si>
  <si>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</si>
  <si>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</si>
  <si>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</si>
  <si>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</si>
  <si>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</si>
  <si>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</si>
  <si>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</si>
  <si>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</si>
  <si>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</si>
  <si>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</si>
  <si>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</si>
  <si>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</si>
  <si>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</si>
  <si>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</si>
  <si>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</si>
  <si>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</si>
  <si>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</si>
  <si>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</si>
  <si>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</si>
  <si>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</si>
  <si>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</si>
  <si>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</si>
  <si>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</si>
  <si>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</si>
  <si>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</si>
  <si>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</si>
  <si>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</si>
  <si>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</si>
  <si>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</si>
  <si>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</si>
  <si>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</si>
  <si>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</si>
  <si>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</si>
  <si>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</si>
  <si>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</si>
  <si>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</si>
  <si>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</si>
  <si>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</si>
  <si>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</si>
  <si>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</si>
  <si>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</si>
  <si>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</si>
  <si>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</si>
  <si>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</si>
  <si>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</si>
  <si>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</si>
  <si>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</si>
  <si>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</si>
  <si>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</si>
  <si>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</si>
  <si>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</si>
  <si>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</si>
  <si>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</si>
  <si>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</si>
  <si>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</si>
  <si>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</si>
  <si>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</si>
  <si>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</si>
  <si>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</si>
  <si>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</si>
  <si>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</si>
  <si>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</si>
  <si>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</si>
  <si>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</si>
  <si>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</si>
  <si>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</si>
  <si>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</si>
  <si>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</si>
  <si>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</si>
  <si>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</si>
  <si>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</si>
  <si>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</si>
  <si>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</si>
  <si>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</si>
  <si>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</si>
  <si>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</si>
  <si>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</si>
  <si>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</si>
  <si>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</si>
  <si>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</si>
  <si>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</si>
  <si>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</si>
  <si>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</si>
  <si>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</si>
  <si>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</si>
  <si>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</si>
  <si>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</si>
  <si>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</si>
  <si>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</si>
  <si>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</si>
  <si>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</si>
  <si>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</si>
  <si>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</si>
  <si>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</si>
  <si>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</si>
  <si>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</si>
  <si>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</si>
  <si>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</si>
  <si>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</si>
  <si>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</si>
  <si>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</si>
  <si>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</si>
  <si>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</si>
  <si>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</si>
  <si>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</si>
  <si>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</si>
  <si>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</si>
  <si>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</si>
  <si>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</si>
  <si>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</si>
  <si>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</si>
  <si>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</si>
  <si>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</si>
  <si>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</si>
  <si>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</si>
  <si>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</si>
  <si>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</si>
  <si>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</si>
  <si>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</si>
  <si>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</si>
  <si>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</si>
  <si>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</si>
  <si>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</si>
  <si>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</si>
  <si>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</si>
  <si>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</si>
  <si>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</si>
  <si>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</si>
  <si>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</si>
  <si>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</si>
  <si>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</si>
  <si>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</si>
  <si>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</si>
  <si>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</si>
  <si>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</si>
  <si>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</si>
  <si>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</si>
  <si>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</si>
  <si>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</si>
  <si>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</si>
  <si>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</si>
  <si>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</si>
  <si>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</si>
  <si>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</si>
  <si>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</si>
  <si>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</si>
  <si>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</si>
  <si>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</si>
  <si>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</si>
  <si>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</si>
  <si>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</si>
  <si>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</si>
  <si>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</si>
  <si>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</si>
  <si>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</si>
  <si>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</si>
  <si>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</si>
  <si>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</si>
  <si>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</si>
  <si>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</si>
  <si>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</si>
  <si>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</si>
  <si>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</si>
  <si>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</si>
  <si>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</si>
  <si>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</si>
  <si>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</si>
  <si>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</si>
  <si>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</si>
  <si>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</si>
  <si>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</si>
  <si>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</si>
  <si>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</si>
  <si>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</si>
  <si>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</si>
  <si>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</si>
  <si>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</si>
  <si>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</si>
  <si>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</si>
  <si>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</si>
  <si>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</si>
  <si>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</si>
  <si>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</si>
  <si>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</si>
  <si>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</si>
  <si>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</si>
  <si>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</si>
  <si>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</si>
  <si>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</si>
  <si>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</si>
  <si>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</si>
  <si>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</si>
  <si>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</si>
  <si>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</si>
  <si>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</si>
  <si>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</si>
  <si>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</si>
  <si>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</si>
  <si>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</si>
  <si>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</si>
  <si>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</si>
  <si>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</si>
  <si>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</si>
  <si>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</si>
  <si>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</si>
  <si>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</si>
  <si>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</si>
  <si>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</si>
  <si>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</si>
  <si>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</si>
  <si>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</si>
  <si>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</si>
  <si>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</si>
  <si>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</si>
  <si>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</si>
  <si>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</si>
  <si>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</si>
  <si>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</si>
  <si>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</si>
  <si>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</si>
  <si>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</si>
  <si>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</si>
  <si>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</si>
  <si>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</si>
  <si>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</si>
  <si>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</si>
  <si>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</si>
  <si>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</si>
  <si>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</si>
  <si>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</si>
  <si>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</si>
  <si>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</si>
  <si>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</si>
  <si>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</si>
  <si>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</si>
  <si>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</si>
  <si>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</si>
  <si>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</si>
  <si>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</si>
  <si>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</si>
  <si>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</si>
  <si>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</si>
  <si>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</si>
  <si>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</si>
  <si>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</si>
  <si>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</si>
  <si>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</si>
  <si>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</si>
  <si>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</si>
  <si>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</si>
  <si>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</si>
  <si>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</si>
  <si>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</si>
  <si>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</si>
  <si>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</si>
  <si>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</si>
  <si>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</si>
  <si>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</si>
  <si>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</si>
  <si>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</si>
  <si>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</si>
  <si>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</si>
  <si>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</si>
  <si>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</si>
  <si>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</si>
  <si>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</si>
  <si>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</si>
  <si>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</si>
  <si>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</si>
  <si>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</si>
  <si>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</si>
  <si>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</si>
  <si>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</si>
  <si>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</si>
  <si>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</si>
  <si>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</si>
  <si>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</si>
  <si>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</si>
  <si>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</si>
  <si>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</si>
  <si>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</si>
  <si>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</si>
  <si>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</si>
  <si>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</si>
  <si>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</si>
  <si>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</si>
  <si>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</si>
  <si>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</si>
  <si>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</si>
  <si>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</si>
  <si>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</si>
  <si>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</si>
  <si>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</si>
  <si>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</si>
  <si>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</si>
  <si>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</si>
  <si>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</si>
  <si>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</si>
  <si>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</si>
  <si>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</si>
  <si>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</si>
  <si>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</si>
  <si>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</si>
  <si>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</si>
  <si>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</si>
  <si>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</si>
  <si>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</si>
  <si>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</si>
  <si>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</si>
  <si>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</si>
  <si>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</si>
  <si>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</si>
  <si>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</si>
  <si>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</si>
  <si>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</si>
  <si>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</si>
  <si>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</si>
  <si>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</si>
  <si>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</si>
  <si>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</si>
  <si>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</si>
  <si>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</si>
  <si>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</si>
  <si>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</si>
  <si>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</si>
  <si>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</si>
  <si>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</si>
  <si>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</si>
  <si>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</si>
  <si>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</si>
  <si>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</si>
  <si>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</si>
  <si>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</si>
  <si>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</si>
  <si>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</si>
  <si>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</si>
  <si>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</si>
  <si>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</si>
  <si>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</si>
  <si>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</si>
  <si>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</si>
  <si>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</si>
  <si>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</si>
  <si>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</si>
  <si>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</si>
  <si>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</si>
  <si>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</si>
  <si>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</si>
  <si>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</si>
  <si>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</si>
  <si>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</si>
  <si>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</si>
  <si>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</si>
  <si>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</si>
  <si>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</si>
  <si>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</si>
  <si>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</si>
  <si>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</si>
  <si>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</si>
  <si>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</si>
  <si>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</si>
  <si>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</si>
  <si>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</si>
  <si>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</si>
  <si>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</si>
  <si>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</si>
  <si>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</si>
  <si>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</si>
  <si>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</si>
  <si>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</si>
  <si>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</si>
  <si>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</si>
  <si>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</si>
  <si>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</si>
  <si>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</si>
  <si>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</si>
  <si>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</si>
  <si>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</si>
  <si>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</si>
  <si>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</si>
  <si>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</si>
  <si>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</si>
  <si>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</si>
  <si>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</si>
  <si>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</si>
  <si>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</si>
  <si>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</si>
  <si>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</si>
  <si>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</si>
  <si>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</si>
  <si>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</si>
  <si>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</si>
  <si>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</si>
  <si>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</si>
  <si>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</si>
  <si>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</si>
  <si>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</si>
  <si>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</si>
  <si>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</si>
  <si>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</si>
  <si>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</si>
  <si>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</si>
  <si>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</si>
  <si>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</si>
  <si>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</si>
  <si>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</si>
  <si>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</si>
  <si>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</si>
  <si>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</si>
  <si>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</si>
  <si>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</si>
  <si>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</si>
  <si>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</si>
  <si>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</si>
  <si>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</si>
  <si>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</si>
  <si>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</si>
  <si>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</si>
  <si>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</si>
  <si>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</si>
  <si>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</si>
  <si>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</si>
  <si>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</si>
  <si>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</si>
  <si>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</si>
  <si>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</si>
  <si>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</si>
  <si>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</si>
  <si>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</si>
  <si>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</si>
  <si>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</si>
  <si>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</si>
  <si>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</si>
  <si>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</si>
  <si>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</si>
  <si>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</si>
  <si>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</si>
  <si>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</si>
  <si>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</si>
  <si>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</si>
  <si>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</si>
  <si>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</si>
  <si>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</si>
  <si>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</si>
  <si>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</si>
  <si>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</si>
  <si>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</si>
  <si>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</si>
  <si>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</si>
  <si>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</si>
  <si>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</si>
  <si>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</si>
  <si>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</si>
  <si>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</si>
  <si>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</si>
  <si>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</si>
  <si>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</si>
  <si>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</si>
  <si>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</si>
  <si>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</si>
  <si>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</si>
  <si>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</si>
  <si>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</si>
  <si>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</si>
  <si>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</si>
  <si>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</si>
  <si>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</si>
  <si>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</si>
  <si>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</si>
  <si>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</si>
  <si>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</si>
  <si>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</si>
  <si>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</si>
  <si>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</si>
  <si>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</si>
  <si>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</si>
  <si>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</si>
  <si>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</si>
  <si>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</si>
  <si>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</si>
  <si>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</si>
  <si>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</si>
  <si>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</si>
  <si>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</si>
  <si>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</si>
  <si>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</si>
  <si>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</si>
  <si>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</si>
  <si>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</si>
  <si>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</si>
  <si>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</si>
  <si>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</si>
  <si>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</si>
  <si>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</si>
  <si>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</si>
  <si>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</si>
  <si>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</si>
  <si>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</si>
  <si>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</si>
  <si>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</si>
  <si>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</si>
  <si>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</si>
  <si>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</si>
  <si>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</si>
  <si>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</si>
  <si>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</si>
  <si>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</si>
  <si>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</si>
  <si>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</si>
  <si>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</si>
  <si>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</si>
  <si>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</si>
  <si>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</si>
  <si>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</si>
  <si>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</si>
  <si>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</si>
  <si>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</si>
  <si>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</si>
  <si>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</si>
  <si>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</si>
  <si>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</si>
  <si>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</si>
  <si>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</si>
  <si>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</si>
  <si>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</si>
  <si>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</si>
  <si>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</si>
  <si>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</si>
  <si>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</si>
  <si>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</si>
  <si>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</si>
  <si>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</si>
  <si>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</si>
  <si>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</si>
  <si>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</si>
  <si>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</si>
  <si>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</si>
  <si>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</si>
  <si>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</si>
  <si>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</si>
  <si>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</si>
  <si>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</si>
  <si>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</si>
  <si>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</si>
  <si>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</si>
  <si>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</si>
  <si>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</si>
  <si>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</si>
  <si>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</si>
  <si>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</si>
  <si>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</si>
  <si>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</si>
  <si>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</si>
  <si>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</si>
  <si>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</si>
  <si>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</si>
  <si>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</si>
  <si>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</si>
  <si>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</si>
  <si>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</si>
  <si>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</si>
  <si>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</si>
  <si>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</si>
  <si>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</si>
  <si>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</si>
  <si>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</si>
  <si>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</si>
  <si>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</si>
  <si>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</si>
  <si>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</si>
  <si>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</si>
  <si>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</si>
  <si>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</si>
  <si>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</si>
  <si>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</si>
  <si>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</si>
  <si>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</si>
  <si>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</si>
  <si>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</si>
  <si>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</si>
  <si>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</si>
  <si>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</si>
  <si>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</si>
  <si>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</si>
  <si>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</si>
  <si>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</si>
  <si>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</si>
  <si>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</si>
  <si>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</si>
  <si>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</si>
  <si>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</si>
  <si>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</si>
  <si>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</si>
  <si>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</si>
  <si>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</si>
  <si>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</si>
  <si>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</si>
  <si>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</si>
  <si>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</si>
  <si>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</si>
  <si>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</si>
  <si>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</si>
  <si>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</si>
  <si>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</si>
  <si>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</si>
  <si>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</si>
  <si>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</si>
  <si>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</si>
  <si>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</si>
  <si>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</si>
  <si>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</si>
  <si>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</si>
  <si>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</si>
  <si>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</si>
  <si>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</si>
  <si>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</si>
  <si>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</si>
  <si>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</si>
  <si>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</si>
  <si>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</si>
  <si>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</si>
  <si>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</si>
  <si>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</si>
  <si>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</si>
  <si>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</si>
  <si>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</si>
  <si>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</si>
  <si>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</si>
  <si>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</si>
  <si>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</si>
  <si>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</si>
  <si>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</si>
  <si>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</si>
  <si>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</si>
  <si>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</si>
  <si>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</si>
  <si>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</si>
  <si>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</si>
  <si>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</si>
  <si>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</si>
  <si>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</si>
  <si>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</si>
  <si>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</si>
  <si>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</si>
  <si>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</si>
  <si>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</si>
  <si>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</si>
  <si>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</si>
  <si>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</si>
  <si>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</si>
  <si>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</si>
  <si>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</si>
  <si>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</si>
  <si>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</si>
  <si>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</si>
  <si>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</si>
  <si>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</si>
  <si>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</si>
  <si>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</si>
  <si>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</si>
  <si>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</si>
  <si>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</si>
  <si>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</si>
  <si>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</si>
  <si>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</si>
  <si>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</si>
  <si>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</si>
  <si>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</si>
  <si>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</si>
  <si>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</si>
  <si>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</si>
  <si>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</si>
  <si>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</si>
  <si>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</si>
  <si>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</si>
  <si>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</si>
  <si>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</si>
  <si>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</si>
  <si>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</si>
  <si>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</si>
  <si>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</si>
  <si>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</si>
  <si>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</si>
  <si>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</si>
  <si>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</si>
  <si>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</si>
  <si>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</si>
  <si>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</si>
  <si>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</si>
  <si>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</si>
  <si>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</si>
  <si>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</si>
  <si>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</si>
  <si>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</si>
  <si>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</si>
  <si>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</si>
  <si>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</si>
  <si>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</si>
  <si>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</si>
  <si>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</si>
  <si>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</si>
  <si>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</si>
  <si>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</si>
  <si>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</si>
  <si>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</si>
  <si>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</si>
  <si>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</si>
  <si>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</si>
  <si>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</si>
  <si>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</si>
  <si>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</si>
  <si>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</si>
  <si>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</si>
  <si>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</si>
  <si>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</si>
  <si>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</si>
  <si>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</si>
  <si>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</si>
  <si>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</si>
  <si>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</si>
  <si>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</si>
  <si>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</si>
  <si>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</si>
  <si>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</si>
  <si>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</si>
  <si>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</si>
  <si>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</si>
  <si>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</si>
  <si>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</si>
  <si>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</si>
  <si>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</si>
  <si>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</si>
  <si>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</si>
  <si>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</si>
  <si>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</si>
  <si>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</si>
  <si>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</si>
  <si>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</si>
  <si>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</si>
  <si>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</si>
  <si>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</si>
  <si>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</si>
  <si>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</si>
  <si>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</si>
  <si>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</si>
  <si>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</si>
  <si>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</si>
  <si>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</si>
  <si>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</si>
  <si>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</si>
  <si>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</si>
  <si>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</si>
  <si>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</si>
  <si>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</si>
  <si>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</si>
  <si>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</si>
  <si>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</si>
  <si>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</si>
  <si>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</si>
  <si>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</si>
  <si>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</si>
  <si>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</si>
  <si>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</si>
  <si>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</si>
  <si>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</si>
  <si>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</si>
  <si>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</si>
  <si>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</si>
  <si>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</si>
  <si>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</si>
  <si>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</si>
  <si>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</si>
  <si>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</si>
  <si>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</si>
  <si>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</si>
  <si>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</si>
  <si>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</si>
  <si>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</si>
  <si>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</si>
  <si>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</si>
  <si>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</si>
  <si>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</si>
  <si>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</si>
  <si>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</si>
  <si>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</si>
  <si>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</si>
  <si>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</si>
  <si>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</si>
  <si>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</si>
  <si>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</si>
  <si>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</si>
  <si>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</si>
  <si>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</si>
  <si>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</si>
  <si>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</si>
  <si>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</si>
  <si>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</si>
  <si>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</si>
  <si>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</si>
  <si>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</si>
  <si>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</si>
  <si>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</si>
  <si>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</si>
  <si>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</si>
  <si>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</si>
  <si>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</si>
  <si>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</si>
  <si>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</si>
  <si>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</si>
  <si>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</si>
  <si>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</si>
  <si>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</si>
  <si>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</si>
  <si>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</si>
  <si>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</si>
  <si>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</si>
  <si>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</si>
  <si>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</si>
  <si>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</si>
  <si>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</si>
  <si>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</si>
  <si>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</si>
  <si>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</si>
  <si>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</si>
  <si>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</si>
  <si>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</si>
  <si>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</si>
  <si>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</si>
  <si>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</si>
  <si>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</si>
  <si>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</si>
  <si>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</si>
  <si>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</si>
  <si>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</si>
  <si>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</si>
  <si>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</si>
  <si>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</si>
  <si>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</si>
  <si>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</si>
  <si>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</si>
  <si>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</si>
  <si>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</si>
  <si>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</si>
  <si>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</si>
  <si>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</si>
  <si>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</si>
  <si>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</si>
  <si>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</si>
  <si>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</si>
  <si>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</si>
  <si>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</si>
  <si>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</si>
  <si>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</si>
  <si>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</si>
  <si>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</si>
  <si>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</si>
  <si>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</si>
  <si>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</si>
  <si>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</si>
  <si>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</si>
  <si>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</si>
  <si>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</si>
  <si>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</si>
  <si>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</si>
  <si>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</si>
  <si>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</si>
  <si>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</si>
  <si>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</si>
  <si>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</si>
  <si>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</si>
  <si>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</si>
  <si>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</si>
  <si>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</si>
  <si>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</si>
  <si>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</si>
  <si>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</si>
  <si>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</si>
  <si>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</si>
  <si>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</si>
  <si>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</si>
  <si>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</si>
  <si>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</si>
  <si>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</si>
  <si>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</si>
  <si>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</si>
  <si>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</si>
  <si>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</si>
  <si>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</si>
  <si>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</si>
  <si>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</si>
  <si>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</si>
  <si>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</si>
  <si>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</si>
  <si>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</si>
  <si>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</si>
  <si>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</si>
  <si>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</si>
  <si>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</si>
  <si>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</si>
  <si>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</si>
  <si>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</si>
  <si>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</si>
  <si>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</si>
  <si>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</si>
  <si>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</si>
  <si>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</si>
  <si>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</si>
  <si>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</si>
  <si>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</si>
  <si>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</si>
  <si>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</si>
  <si>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</si>
  <si>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</si>
  <si>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</si>
  <si>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</si>
  <si>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</si>
  <si>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</si>
  <si>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</si>
  <si>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</si>
  <si>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</si>
  <si>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</si>
  <si>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</si>
  <si>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</si>
  <si>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</si>
  <si>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</si>
  <si>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</si>
  <si>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</si>
  <si>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</si>
  <si>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</si>
  <si>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</si>
  <si>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</si>
  <si>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</si>
  <si>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</si>
  <si>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</si>
  <si>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</si>
  <si>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</si>
  <si>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</si>
  <si>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</si>
  <si>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</si>
  <si>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</si>
  <si>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</si>
  <si>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</si>
  <si>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</si>
  <si>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</si>
  <si>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</si>
  <si>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</si>
  <si>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</si>
  <si>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</si>
  <si>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</si>
  <si>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</si>
  <si>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</si>
  <si>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</si>
  <si>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</si>
  <si>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</si>
  <si>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</si>
  <si>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</si>
  <si>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</si>
  <si>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</si>
  <si>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</si>
  <si>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</si>
  <si>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</si>
  <si>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</si>
  <si>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</si>
  <si>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</si>
  <si>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</si>
  <si>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</si>
  <si>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</si>
  <si>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</si>
  <si>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</si>
  <si>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</si>
  <si>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</si>
  <si>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</si>
  <si>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</si>
  <si>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</si>
  <si>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</si>
  <si>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</si>
  <si>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</si>
  <si>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</si>
  <si>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</si>
  <si>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</si>
  <si>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</si>
  <si>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</si>
  <si>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</si>
  <si>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</si>
  <si>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</si>
  <si>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</si>
  <si>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</si>
  <si>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</si>
  <si>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</si>
  <si>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</si>
  <si>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</si>
  <si>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</si>
  <si>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</si>
  <si>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</si>
  <si>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</si>
  <si>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</si>
  <si>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</si>
  <si>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</si>
  <si>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</si>
  <si>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</si>
  <si>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</si>
  <si>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</si>
  <si>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</si>
  <si>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</si>
  <si>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</si>
  <si>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</si>
  <si>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</si>
  <si>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</si>
  <si>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</si>
  <si>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</si>
  <si>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</si>
  <si>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</si>
  <si>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</si>
  <si>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</si>
  <si>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</si>
  <si>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</si>
  <si>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</si>
  <si>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</si>
  <si>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</si>
  <si>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</si>
  <si>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</si>
  <si>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</si>
  <si>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</si>
  <si>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</si>
  <si>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</si>
  <si>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</si>
  <si>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</si>
  <si>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</si>
  <si>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</si>
  <si>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</si>
  <si>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</si>
  <si>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</si>
  <si>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</si>
  <si>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</si>
  <si>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</si>
  <si>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</si>
  <si>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</si>
  <si>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</si>
  <si>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</si>
  <si>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</si>
  <si>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</si>
  <si>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</si>
  <si>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</si>
  <si>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</si>
  <si>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</si>
  <si>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</si>
  <si>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</si>
  <si>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</si>
  <si>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</si>
  <si>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</si>
  <si>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</si>
  <si>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</si>
  <si>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</si>
  <si>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</si>
  <si>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</si>
  <si>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</si>
  <si>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</si>
  <si>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</si>
  <si>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</si>
  <si>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</si>
  <si>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</si>
  <si>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</si>
  <si>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</si>
  <si>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</si>
  <si>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</si>
  <si>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</si>
  <si>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</si>
  <si>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</si>
  <si>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</si>
  <si>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</si>
  <si>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</si>
  <si>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</si>
  <si>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</si>
  <si>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</si>
  <si>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</si>
  <si>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</si>
  <si>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</si>
  <si>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</si>
  <si>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</si>
  <si>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</si>
  <si>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</si>
  <si>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</si>
  <si>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</si>
  <si>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</si>
  <si>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</si>
  <si>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</si>
  <si>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</si>
  <si>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</si>
  <si>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</si>
  <si>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</si>
  <si>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</si>
  <si>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</si>
  <si>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</si>
  <si>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</si>
  <si>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</si>
  <si>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</si>
  <si>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</si>
  <si>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</si>
  <si>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</si>
  <si>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</si>
  <si>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</si>
  <si>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</si>
  <si>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</si>
  <si>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</si>
  <si>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</si>
  <si>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</si>
  <si>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</si>
  <si>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</si>
  <si>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</si>
  <si>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</si>
  <si>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</si>
  <si>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</si>
  <si>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</si>
  <si>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</si>
  <si>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</si>
  <si>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</si>
  <si>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</si>
  <si>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</si>
  <si>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</si>
  <si>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</si>
  <si>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</si>
  <si>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</si>
  <si>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</si>
  <si>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</si>
  <si>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</si>
  <si>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</si>
  <si>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</si>
  <si>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</si>
  <si>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</si>
  <si>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</si>
  <si>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</si>
  <si>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</si>
  <si>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</si>
  <si>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</si>
  <si>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</si>
  <si>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</si>
  <si>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</si>
  <si>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</si>
  <si>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</si>
  <si>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</si>
  <si>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</si>
  <si>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</si>
  <si>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</si>
  <si>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</si>
  <si>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</si>
  <si>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</si>
  <si>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</si>
  <si>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</si>
  <si>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</si>
  <si>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</si>
  <si>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</si>
  <si>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</si>
  <si>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</si>
  <si>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</si>
  <si>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</si>
  <si>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</si>
  <si>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</si>
  <si>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</si>
  <si>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</si>
  <si>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</si>
  <si>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</si>
  <si>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</si>
  <si>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</si>
  <si>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</si>
  <si>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</si>
  <si>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</si>
  <si>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</si>
  <si>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</si>
  <si>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</si>
  <si>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</si>
  <si>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</si>
  <si>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</si>
  <si>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</si>
  <si>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</si>
  <si>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</si>
  <si>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</si>
  <si>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</si>
  <si>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</si>
  <si>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</si>
  <si>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</si>
  <si>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</si>
  <si>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</si>
  <si>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</si>
  <si>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</si>
  <si>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</si>
  <si>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</si>
  <si>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</si>
  <si>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</si>
  <si>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</si>
  <si>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</si>
  <si>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</si>
  <si>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</si>
  <si>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</si>
  <si>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</si>
  <si>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</si>
  <si>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</si>
  <si>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</si>
  <si>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</si>
  <si>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</si>
  <si>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</si>
  <si>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</si>
  <si>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</si>
  <si>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</si>
  <si>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</si>
  <si>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</si>
  <si>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</si>
  <si>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</si>
  <si>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</si>
  <si>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</si>
  <si>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</si>
  <si>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</si>
  <si>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</si>
  <si>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</si>
  <si>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</si>
  <si>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</si>
  <si>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</si>
  <si>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</si>
  <si>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</si>
  <si>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</si>
  <si>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</si>
  <si>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</si>
  <si>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</si>
  <si>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</si>
  <si>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</si>
  <si>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</si>
  <si>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</si>
  <si>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</si>
  <si>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</si>
  <si>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</si>
  <si>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</si>
  <si>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</si>
  <si>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</si>
  <si>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</si>
  <si>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</si>
  <si>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</si>
  <si>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</si>
  <si>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</si>
  <si>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</si>
  <si>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</si>
  <si>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</si>
  <si>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</si>
  <si>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</si>
  <si>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</si>
  <si>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</si>
  <si>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</si>
  <si>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</si>
  <si>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</si>
  <si>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</si>
  <si>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</si>
  <si>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</si>
  <si>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</si>
  <si>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</si>
  <si>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</si>
  <si>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</si>
  <si>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</si>
  <si>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</si>
  <si>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</si>
  <si>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</si>
  <si>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</si>
  <si>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</si>
  <si>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</si>
  <si>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</si>
  <si>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</si>
  <si>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</si>
  <si>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</si>
  <si>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</si>
  <si>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</si>
  <si>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</si>
  <si>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</si>
  <si>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</si>
  <si>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</si>
  <si>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</si>
  <si>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</si>
  <si>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</si>
  <si>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</si>
  <si>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</si>
  <si>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</si>
  <si>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</si>
  <si>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</si>
  <si>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</si>
  <si>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</si>
  <si>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</si>
  <si>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</si>
  <si>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</si>
  <si>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</si>
  <si>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</si>
  <si>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</si>
  <si>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</si>
  <si>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</si>
  <si>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</si>
  <si>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</si>
  <si>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</si>
  <si>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</si>
  <si>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</si>
  <si>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</si>
  <si>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</si>
  <si>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</si>
  <si>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</si>
  <si>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</si>
  <si>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</si>
  <si>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</si>
  <si>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</si>
  <si>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</si>
  <si>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</si>
  <si>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</si>
  <si>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</si>
  <si>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</si>
  <si>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</si>
  <si>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</si>
  <si>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</si>
  <si>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</si>
  <si>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</si>
  <si>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</si>
  <si>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</si>
  <si>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</si>
  <si>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</si>
  <si>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</si>
  <si>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</si>
  <si>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</si>
  <si>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</si>
  <si>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</si>
  <si>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</si>
  <si>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</si>
  <si>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</si>
  <si>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</si>
  <si>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</si>
  <si>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</si>
  <si>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</si>
  <si>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</si>
  <si>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</si>
  <si>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</si>
  <si>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</si>
  <si>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</si>
  <si>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</si>
  <si>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</si>
  <si>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</si>
  <si>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</si>
  <si>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</si>
  <si>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</si>
  <si>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</si>
  <si>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</si>
  <si>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</si>
  <si>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</si>
  <si>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</si>
  <si>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</si>
  <si>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</si>
  <si>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</si>
  <si>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</si>
  <si>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</si>
  <si>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</si>
  <si>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</si>
  <si>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</si>
  <si>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</si>
  <si>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</si>
  <si>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</si>
  <si>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</si>
  <si>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</si>
  <si>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</si>
  <si>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</si>
  <si>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</si>
  <si>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</si>
  <si>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</si>
  <si>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</si>
  <si>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</si>
  <si>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</si>
  <si>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</si>
  <si>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</si>
  <si>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</si>
  <si>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</si>
  <si>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</si>
  <si>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</si>
  <si>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</si>
  <si>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</si>
  <si>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</si>
  <si>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</si>
  <si>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</si>
  <si>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</si>
  <si>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</si>
  <si>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</si>
  <si>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</si>
  <si>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</si>
  <si>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</si>
  <si>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</si>
  <si>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</si>
  <si>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</si>
  <si>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</si>
  <si>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</si>
  <si>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</si>
  <si>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</si>
  <si>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</si>
  <si>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</si>
  <si>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</si>
  <si>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</si>
  <si>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</si>
  <si>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</si>
  <si>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</si>
  <si>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</si>
  <si>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</si>
  <si>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</si>
  <si>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</si>
  <si>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</si>
  <si>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</si>
  <si>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</si>
  <si>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</si>
  <si>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</si>
  <si>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</si>
  <si>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</si>
  <si>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</si>
  <si>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</si>
  <si>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</si>
  <si>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</si>
  <si>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</si>
  <si>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</si>
  <si>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</si>
  <si>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</si>
  <si>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</si>
  <si>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</si>
  <si>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</si>
  <si>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</si>
  <si>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</si>
  <si>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</si>
  <si>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</si>
  <si>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</si>
  <si>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</si>
  <si>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</si>
  <si>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</si>
  <si>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</si>
  <si>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</si>
  <si>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</si>
  <si>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</si>
  <si>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</si>
  <si>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</si>
  <si>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</si>
  <si>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</si>
  <si>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</si>
  <si>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</si>
  <si>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</si>
  <si>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</si>
  <si>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</si>
  <si>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</si>
  <si>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</si>
  <si>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</si>
  <si>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</si>
  <si>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</si>
  <si>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</si>
  <si>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</si>
  <si>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</si>
  <si>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</si>
  <si>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</si>
  <si>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</si>
  <si>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</si>
  <si>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</si>
  <si>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</si>
  <si>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</si>
  <si>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</si>
  <si>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</si>
  <si>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</si>
  <si>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</si>
  <si>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</si>
  <si>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</si>
  <si>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</si>
  <si>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</si>
  <si>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</si>
  <si>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</si>
  <si>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</si>
  <si>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</si>
  <si>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</si>
  <si>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</si>
  <si>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</si>
  <si>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</si>
  <si>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</si>
  <si>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</si>
  <si>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</si>
  <si>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</si>
  <si>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</si>
  <si>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</si>
  <si>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</si>
  <si>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</si>
  <si>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</si>
  <si>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</si>
  <si>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</si>
  <si>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</si>
  <si>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</si>
  <si>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</si>
  <si>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</si>
  <si>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</si>
  <si>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</si>
  <si>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</si>
  <si>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</si>
  <si>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</si>
  <si>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</si>
  <si>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</si>
  <si>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</si>
  <si>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</si>
  <si>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</si>
  <si>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</si>
  <si>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</si>
  <si>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</si>
  <si>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</si>
  <si>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</si>
  <si>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</si>
  <si>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</si>
  <si>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</si>
  <si>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</si>
  <si>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</si>
  <si>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</si>
  <si>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</si>
  <si>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</si>
  <si>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</si>
  <si>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</si>
  <si>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</si>
  <si>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</si>
  <si>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</si>
  <si>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</si>
  <si>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</si>
  <si>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</si>
  <si>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</si>
  <si>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</si>
  <si>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</si>
  <si>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</si>
  <si>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</si>
  <si>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</si>
  <si>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</si>
  <si>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</si>
  <si>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</si>
  <si>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</si>
  <si>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</si>
  <si>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</si>
  <si>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</si>
  <si>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</si>
  <si>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</si>
  <si>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</si>
  <si>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</si>
  <si>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</si>
  <si>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</si>
  <si>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</si>
  <si>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</si>
  <si>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</si>
  <si>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</si>
  <si>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</si>
  <si>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</si>
  <si>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</si>
  <si>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</si>
  <si>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</si>
  <si>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</si>
  <si>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</si>
  <si>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</si>
  <si>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</si>
  <si>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</si>
  <si>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</si>
  <si>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</si>
  <si>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</si>
  <si>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</si>
  <si>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</si>
  <si>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</si>
  <si>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</si>
  <si>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</si>
  <si>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</si>
  <si>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</si>
  <si>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</si>
  <si>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</si>
  <si>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</si>
  <si>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</si>
  <si>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</si>
  <si>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</si>
  <si>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</si>
  <si>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</si>
  <si>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</si>
  <si>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</si>
  <si>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</si>
  <si>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</si>
  <si>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</si>
  <si>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</si>
  <si>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</si>
  <si>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</si>
  <si>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</si>
  <si>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</si>
  <si>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</si>
  <si>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</si>
  <si>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</si>
  <si>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</si>
  <si>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</si>
  <si>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</si>
  <si>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</si>
  <si>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</si>
  <si>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</si>
  <si>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</si>
  <si>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</si>
  <si>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</si>
  <si>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</si>
  <si>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</si>
  <si>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</si>
  <si>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</si>
  <si>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</si>
  <si>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</si>
  <si>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</si>
  <si>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</si>
  <si>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</si>
  <si>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</si>
  <si>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</si>
  <si>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</si>
  <si>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</si>
  <si>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</si>
  <si>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</si>
  <si>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</si>
  <si>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</si>
  <si>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</si>
  <si>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</si>
  <si>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</si>
  <si>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</si>
  <si>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</si>
  <si>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</si>
  <si>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</si>
  <si>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</si>
  <si>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</si>
  <si>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</si>
  <si>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</si>
  <si>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</si>
  <si>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</si>
  <si>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</si>
  <si>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</si>
  <si>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</si>
  <si>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</si>
  <si>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</si>
  <si>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</si>
  <si>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</si>
  <si>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</si>
  <si>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</si>
  <si>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</si>
  <si>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</si>
  <si>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</si>
  <si>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</si>
  <si>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</si>
  <si>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</si>
  <si>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</si>
  <si>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</si>
  <si>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</si>
  <si>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</si>
  <si>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</si>
  <si>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</si>
  <si>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</si>
  <si>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</si>
  <si>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</si>
  <si>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</si>
  <si>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</si>
  <si>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</si>
  <si>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</si>
  <si>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</si>
  <si>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</si>
  <si>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</si>
  <si>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</si>
  <si>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</si>
  <si>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</si>
  <si>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</si>
  <si>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</si>
  <si>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</si>
  <si>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</si>
  <si>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</si>
  <si>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</si>
  <si>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</si>
  <si>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</si>
  <si>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</si>
  <si>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</si>
  <si>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</si>
  <si>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</si>
  <si>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</si>
  <si>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</si>
  <si>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</si>
  <si>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</si>
  <si>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</si>
  <si>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</si>
  <si>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</si>
  <si>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</si>
  <si>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</si>
  <si>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</si>
  <si>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</si>
  <si>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</si>
  <si>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</si>
  <si>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</si>
  <si>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</si>
  <si>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</si>
  <si>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</si>
  <si>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</si>
  <si>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</si>
  <si>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</si>
  <si>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</si>
  <si>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</si>
  <si>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</si>
  <si>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</si>
  <si>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</si>
  <si>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</si>
  <si>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</si>
  <si>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</si>
  <si>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</si>
  <si>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</si>
  <si>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</si>
  <si>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</si>
  <si>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</si>
  <si>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</si>
  <si>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</si>
  <si>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</si>
  <si>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</si>
  <si>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</si>
  <si>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</si>
  <si>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</si>
  <si>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</si>
  <si>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</si>
  <si>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</si>
  <si>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</si>
  <si>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</si>
  <si>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</si>
  <si>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</si>
  <si>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</si>
  <si>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</si>
  <si>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</si>
  <si>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</si>
  <si>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</si>
  <si>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</si>
  <si>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</si>
  <si>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</si>
  <si>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</si>
  <si>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</si>
  <si>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</si>
  <si>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</si>
  <si>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</si>
  <si>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</si>
  <si>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</si>
  <si>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</si>
  <si>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</si>
  <si>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</si>
  <si>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</si>
  <si>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</si>
  <si>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</si>
  <si>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</si>
  <si>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</si>
  <si>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</si>
  <si>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</si>
  <si>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</si>
  <si>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</si>
  <si>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</si>
  <si>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</si>
  <si>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</si>
  <si>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</si>
  <si>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</si>
  <si>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</si>
  <si>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</si>
  <si>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</si>
  <si>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</si>
  <si>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</si>
  <si>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</si>
  <si>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</si>
  <si>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</si>
  <si>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</si>
  <si>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</si>
  <si>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</si>
  <si>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</si>
  <si>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</si>
  <si>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</si>
  <si>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</si>
  <si>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</si>
  <si>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</si>
  <si>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</si>
  <si>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</si>
  <si>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</si>
  <si>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</si>
  <si>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</si>
  <si>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</si>
  <si>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</si>
  <si>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</si>
  <si>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</si>
  <si>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</si>
  <si>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</si>
  <si>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</si>
  <si>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</si>
  <si>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</si>
  <si>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</si>
  <si>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</si>
  <si>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</si>
  <si>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</si>
  <si>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</si>
  <si>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</si>
  <si>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</si>
  <si>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</si>
  <si>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</si>
  <si>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</si>
  <si>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</si>
  <si>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</si>
  <si>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</si>
  <si>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</si>
  <si>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</si>
  <si>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</si>
  <si>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</si>
  <si>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</si>
  <si>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</si>
  <si>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</si>
  <si>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</si>
  <si>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</si>
  <si>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</si>
  <si>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</si>
  <si>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</si>
  <si>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</si>
  <si>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</si>
  <si>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</si>
  <si>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</si>
  <si>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</si>
  <si>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</si>
  <si>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</si>
  <si>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</si>
  <si>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</si>
  <si>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</si>
  <si>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</si>
  <si>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</si>
  <si>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</si>
  <si>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</si>
  <si>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</si>
  <si>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</si>
  <si>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</si>
  <si>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</si>
  <si>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</si>
  <si>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</si>
  <si>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</si>
  <si>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</si>
  <si>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</si>
  <si>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</si>
  <si>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</si>
  <si>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</si>
  <si>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</si>
  <si>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</si>
  <si>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</si>
  <si>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</si>
  <si>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</si>
  <si>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</si>
  <si>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</si>
  <si>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</si>
  <si>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</si>
  <si>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</si>
  <si>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</si>
  <si>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</si>
  <si>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</si>
  <si>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</si>
  <si>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</si>
  <si>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</si>
  <si>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</si>
  <si>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</si>
  <si>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</si>
  <si>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</si>
  <si>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</si>
  <si>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</si>
  <si>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</si>
  <si>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</si>
  <si>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</si>
  <si>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</si>
  <si>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</si>
  <si>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</si>
  <si>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</si>
  <si>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</si>
  <si>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</si>
  <si>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</si>
  <si>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</si>
  <si>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</si>
  <si>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</si>
  <si>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</si>
  <si>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</si>
  <si>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</si>
  <si>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</si>
  <si>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</si>
  <si>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</si>
  <si>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</si>
  <si>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</si>
  <si>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</si>
  <si>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</si>
  <si>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</si>
  <si>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</si>
  <si>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</si>
  <si>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</si>
  <si>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</si>
  <si>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</si>
  <si>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</si>
  <si>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</si>
  <si>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</si>
  <si>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</si>
  <si>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</si>
  <si>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</si>
  <si>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</si>
  <si>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</si>
  <si>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</si>
  <si>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</si>
  <si>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</si>
  <si>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</si>
  <si>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</si>
  <si>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</si>
  <si>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</si>
  <si>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</si>
  <si>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</si>
  <si>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</si>
  <si>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</si>
  <si>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</si>
  <si>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</si>
  <si>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</si>
  <si>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</si>
  <si>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</si>
  <si>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</si>
  <si>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</si>
  <si>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</si>
  <si>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</si>
  <si>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</si>
  <si>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</si>
  <si>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</si>
  <si>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</si>
  <si>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</si>
  <si>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</si>
  <si>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</si>
  <si>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</si>
  <si>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</si>
  <si>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</si>
  <si>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</si>
  <si>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</si>
  <si>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</si>
  <si>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</si>
  <si>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</si>
  <si>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</si>
  <si>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</si>
  <si>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</si>
  <si>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</si>
  <si>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</si>
  <si>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</si>
  <si>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</si>
  <si>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</si>
  <si>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</si>
  <si>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</si>
  <si>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</si>
  <si>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</si>
  <si>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</si>
  <si>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</si>
  <si>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</si>
  <si>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</si>
  <si>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</si>
  <si>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</si>
  <si>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</si>
  <si>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</si>
  <si>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</si>
  <si>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</si>
  <si>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</si>
  <si>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</si>
  <si>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</si>
  <si>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</si>
  <si>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</si>
  <si>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</si>
  <si>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</si>
  <si>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</si>
  <si>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</si>
  <si>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</si>
  <si>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</si>
  <si>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</si>
  <si>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</si>
  <si>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</si>
  <si>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</si>
  <si>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</si>
  <si>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</si>
  <si>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</si>
  <si>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</si>
  <si>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</si>
  <si>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</si>
  <si>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</si>
  <si>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</si>
  <si>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</si>
  <si>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</si>
  <si>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</si>
  <si>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</si>
  <si>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</si>
  <si>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</si>
  <si>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</si>
  <si>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</si>
  <si>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</si>
  <si>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</si>
  <si>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</si>
  <si>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</si>
  <si>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</si>
  <si>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</si>
  <si>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</si>
  <si>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</si>
  <si>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</si>
  <si>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</si>
  <si>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</si>
  <si>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</si>
  <si>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</si>
  <si>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</si>
  <si>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</si>
  <si>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</si>
  <si>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</si>
  <si>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</si>
  <si>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</si>
  <si>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</si>
  <si>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</si>
  <si>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</si>
  <si>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</si>
  <si>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</si>
  <si>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</si>
  <si>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</si>
  <si>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</si>
  <si>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</si>
  <si>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</si>
  <si>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</si>
  <si>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</si>
  <si>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</si>
  <si>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</si>
  <si>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</si>
  <si>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</si>
  <si>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</si>
  <si>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</si>
  <si>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</si>
  <si>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</si>
  <si>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</si>
  <si>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</si>
  <si>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</si>
  <si>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</si>
  <si>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</si>
  <si>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</si>
  <si>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</si>
  <si>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</si>
  <si>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</si>
  <si>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</si>
  <si>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</si>
  <si>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</si>
  <si>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</si>
  <si>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</si>
  <si>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</si>
  <si>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</si>
  <si>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</si>
  <si>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</si>
  <si>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</si>
  <si>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</si>
  <si>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</si>
  <si>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</si>
  <si>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</si>
  <si>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</si>
  <si>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</si>
  <si>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</si>
  <si>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</si>
  <si>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</si>
  <si>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</si>
  <si>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</si>
  <si>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</si>
  <si>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</si>
  <si>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</si>
  <si>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</si>
  <si>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</si>
  <si>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</si>
  <si>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</si>
  <si>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</si>
  <si>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</si>
  <si>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</si>
  <si>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</si>
  <si>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</si>
  <si>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</si>
  <si>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</si>
  <si>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</si>
  <si>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</si>
  <si>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</si>
  <si>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</si>
  <si>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</si>
  <si>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</si>
  <si>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</si>
  <si>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</si>
  <si>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</si>
  <si>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</si>
  <si>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</si>
  <si>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</si>
  <si>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</si>
  <si>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</si>
  <si>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</si>
  <si>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</si>
  <si>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</si>
  <si>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</si>
  <si>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</si>
  <si>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</si>
  <si>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</si>
  <si>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</si>
  <si>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</si>
  <si>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</si>
  <si>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</si>
  <si>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</si>
  <si>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</si>
  <si>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</si>
  <si>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</si>
  <si>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</si>
  <si>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</si>
  <si>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</si>
  <si>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</si>
  <si>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</si>
  <si>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</si>
  <si>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</si>
  <si>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</si>
  <si>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</si>
  <si>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</si>
  <si>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</si>
  <si>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</si>
  <si>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</si>
  <si>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</si>
  <si>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</si>
  <si>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</si>
  <si>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</si>
  <si>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</si>
  <si>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</si>
  <si>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</si>
  <si>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</si>
  <si>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</si>
  <si>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</si>
  <si>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</si>
  <si>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</si>
  <si>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</si>
  <si>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</si>
  <si>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</si>
  <si>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</si>
  <si>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</si>
  <si>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</si>
  <si>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</si>
  <si>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</si>
  <si>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</si>
  <si>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</si>
  <si>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</si>
  <si>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</si>
  <si>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</si>
  <si>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</si>
  <si>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</si>
  <si>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</si>
  <si>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</si>
  <si>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</si>
  <si>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</si>
  <si>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</si>
  <si>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</si>
  <si>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</si>
  <si>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</si>
  <si>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</si>
  <si>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</si>
  <si>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</si>
  <si>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</si>
  <si>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</si>
  <si>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</si>
  <si>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</si>
  <si>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</si>
  <si>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</si>
  <si>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</si>
  <si>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</si>
  <si>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</si>
  <si>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</si>
  <si>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</si>
  <si>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</si>
  <si>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</si>
  <si>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20217010001720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</si>
  <si>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</si>
  <si>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FREDY MANUEL CARVAJALINO JIMENEZ</t>
  </si>
  <si>
    <t>Calle 12 No.12-60 Barrio Sevilla</t>
  </si>
  <si>
    <t>70-0069-2015</t>
  </si>
  <si>
    <t>70-0145-2015</t>
  </si>
  <si>
    <t>70-0148-2014</t>
  </si>
  <si>
    <t>70-0221-2014</t>
  </si>
  <si>
    <t>701820120158</t>
  </si>
  <si>
    <t>INSTITUTO COLOMBIANO DE BIENESTAR FAMILIAR - ICBF</t>
  </si>
  <si>
    <t>701820010080</t>
  </si>
  <si>
    <t>701820020051</t>
  </si>
  <si>
    <t>701820120530</t>
  </si>
  <si>
    <t>Brindar atención a la primera infancia, niños y niñas menores de 5 años, de familias en situcacion con vulnerabilidad economica, social, cultural, nutricional y psicoafectiva, a traves de los HCB modalidades 0 - 5 años.</t>
  </si>
  <si>
    <t>Atender a la primera infancia en el marco de la estrategia de cero a siempre especificamente a los niños y niñas menores de 5 años en familias en condición de vulnerabilidad de conformidad con las directrices, lineamientos y parámetros establecidos por ICBF, así como regular las relaciones entre las partes derivadas la entrega de aporte del ICBF a la EAS en la modalidad de HCB.</t>
  </si>
  <si>
    <t>Atender a la primera infancia en el marco de la estrategia de cero a siempre especificamente a los niños y niñas menores de 5 años en familias en condición de vulnerabilidad de conformidad con las directrices, lineamientos y parametros establecidos por ICBF</t>
  </si>
  <si>
    <t>Atender a la primera infancia en el marco de la estrategia de cero a siempre especificamente a los niños y niñas menores de 5 años en familias en condición de vulnerabilidad de conformidad con las directrices, lineamientos y parametros establecidos por ICBF.</t>
  </si>
  <si>
    <t>Brindar atención a la primera infancia, niños y niñas menores de 7 años, de familias con vulnerabilidad económica, social, cultural,  nutricional y psicoafectiva,  mediante el desarrollo de acciones de fortalecimiento de la familia  y de organización y de participación comunitaria que les permita mejorar  sus condiciones de vida  y adelantar acciones de formación con los niños y niñas para lograr su desarrollo integral a través de los Hogaraes Comunitarios  de Bienestar.</t>
  </si>
  <si>
    <t>Brindar atención a la primera infancia, niños y niñas menores de 7 años, de familias con vulnerabilidad económica, social, cultural,  nutricional y psicoafectiva,  mediante el desarrollo de acciones de fortalecimiento de la familia  y de organización y de participación demunitaria que les permita mejorar sus condiciones de vida  y adelantar acciones de formación con los niños y niñas para lograr su desarrollo integral a través de los Hogaraes Comunitarios  de Bienestar.</t>
  </si>
  <si>
    <t>Brindar atención a la primera infancia, niños y niñas menores de 5 años, de familias  con vulnerabilidad económica, social, cultural,  nutricional y psicoafectiva,  en la dotación de las Unidades de Servicio y contribuir en la cualificación de los Hogaraes Comunitarios  de Bienestar.</t>
  </si>
  <si>
    <t>fundacionnuevohorizonte@hotmail.com</t>
  </si>
  <si>
    <t>2720716</t>
  </si>
  <si>
    <t xml:space="preserve">Calle 12   No.12-60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</si>
</sst>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57" zoomScale="85" zoomScaleNormal="85" zoomScaleSheetLayoutView="40" zoomScalePageLayoutView="40" workbookViewId="0">
      <selection activeCell="I167" sqref="I167:O16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823002659</v>
      </c>
      <c r="C20" s="5"/>
      <c r="D20" s="73"/>
      <c r="E20" s="5"/>
      <c r="F20" s="5"/>
      <c r="G20" s="5"/>
      <c r="H20" s="243"/>
      <c r="I20" s="149" t="s">
        <v>453</v>
      </c>
      <c r="J20" s="150" t="s">
        <v>968</v>
      </c>
      <c r="K20" s="151">
        <v>669723976</v>
      </c>
      <c r="L20" s="152">
        <v>44198</v>
      </c>
      <c r="M20" s="152">
        <v>44561</v>
      </c>
      <c r="N20" s="135">
        <f>+(M20-L20)/30</f>
        <v>12.1</v>
      </c>
      <c r="O20" s="138"/>
      <c r="U20" s="134"/>
      <c r="V20" s="105">
        <f ca="1">NOW()</f>
        <v>44193.859410300924</v>
      </c>
      <c r="W20" s="105">
        <f ca="1">NOW()</f>
        <v>44193.859410300924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NUEVO HORIZONTE</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2685</v>
      </c>
      <c r="C48" s="112" t="s">
        <v>31</v>
      </c>
      <c r="D48" s="110" t="s">
        <v>2680</v>
      </c>
      <c r="E48" s="145">
        <v>42040</v>
      </c>
      <c r="F48" s="145">
        <v>42369</v>
      </c>
      <c r="G48" s="160">
        <f>IF(AND(E48&lt;&gt;"",F48&lt;&gt;""),((F48-E48)/30),"")</f>
        <v>10.966666666666667</v>
      </c>
      <c r="H48" s="114" t="s">
        <v>2690</v>
      </c>
      <c r="I48" s="113" t="s">
        <v>453</v>
      </c>
      <c r="J48" s="113" t="s">
        <v>963</v>
      </c>
      <c r="K48" s="116">
        <v>325546167</v>
      </c>
      <c r="L48" s="115" t="s">
        <v>1148</v>
      </c>
      <c r="M48" s="117"/>
      <c r="N48" s="115" t="s">
        <v>27</v>
      </c>
      <c r="O48" s="115" t="s">
        <v>26</v>
      </c>
      <c r="P48" s="78"/>
    </row>
    <row r="49" spans="1:16" s="6" customFormat="1" ht="24.75" customHeight="1" x14ac:dyDescent="0.25">
      <c r="A49" s="143">
        <v>2</v>
      </c>
      <c r="B49" s="122" t="s">
        <v>2685</v>
      </c>
      <c r="C49" s="112" t="s">
        <v>31</v>
      </c>
      <c r="D49" s="110" t="s">
        <v>2681</v>
      </c>
      <c r="E49" s="145">
        <v>42041</v>
      </c>
      <c r="F49" s="145">
        <v>42369</v>
      </c>
      <c r="G49" s="160">
        <f t="shared" ref="G49:G50" si="2">IF(AND(E49&lt;&gt;"",F49&lt;&gt;""),((F49-E49)/30),"")</f>
        <v>10.933333333333334</v>
      </c>
      <c r="H49" s="122" t="s">
        <v>2690</v>
      </c>
      <c r="I49" s="113" t="s">
        <v>453</v>
      </c>
      <c r="J49" s="113" t="s">
        <v>974</v>
      </c>
      <c r="K49" s="116">
        <v>317046204</v>
      </c>
      <c r="L49" s="115" t="s">
        <v>1148</v>
      </c>
      <c r="M49" s="117"/>
      <c r="N49" s="115" t="s">
        <v>27</v>
      </c>
      <c r="O49" s="115" t="s">
        <v>26</v>
      </c>
      <c r="P49" s="78"/>
    </row>
    <row r="50" spans="1:16" s="6" customFormat="1" ht="24.75" customHeight="1" x14ac:dyDescent="0.25">
      <c r="A50" s="143">
        <v>3</v>
      </c>
      <c r="B50" s="122" t="s">
        <v>2685</v>
      </c>
      <c r="C50" s="112" t="s">
        <v>31</v>
      </c>
      <c r="D50" s="110" t="s">
        <v>2682</v>
      </c>
      <c r="E50" s="145">
        <v>41660</v>
      </c>
      <c r="F50" s="145">
        <v>41912</v>
      </c>
      <c r="G50" s="160">
        <f t="shared" si="2"/>
        <v>8.4</v>
      </c>
      <c r="H50" s="119" t="s">
        <v>2691</v>
      </c>
      <c r="I50" s="113" t="s">
        <v>453</v>
      </c>
      <c r="J50" s="113" t="s">
        <v>963</v>
      </c>
      <c r="K50" s="116">
        <v>159040922</v>
      </c>
      <c r="L50" s="115" t="s">
        <v>1148</v>
      </c>
      <c r="M50" s="117"/>
      <c r="N50" s="115" t="s">
        <v>27</v>
      </c>
      <c r="O50" s="115" t="s">
        <v>26</v>
      </c>
      <c r="P50" s="78"/>
    </row>
    <row r="51" spans="1:16" s="6" customFormat="1" ht="24.75" customHeight="1" outlineLevel="1" x14ac:dyDescent="0.25">
      <c r="A51" s="143">
        <v>4</v>
      </c>
      <c r="B51" s="122" t="s">
        <v>2685</v>
      </c>
      <c r="C51" s="112" t="s">
        <v>31</v>
      </c>
      <c r="D51" s="110" t="s">
        <v>2683</v>
      </c>
      <c r="E51" s="145">
        <v>41661</v>
      </c>
      <c r="F51" s="145">
        <v>42034</v>
      </c>
      <c r="G51" s="160">
        <f t="shared" ref="G51:G107" si="3">IF(AND(E51&lt;&gt;"",F51&lt;&gt;""),((F51-E51)/30),"")</f>
        <v>12.433333333333334</v>
      </c>
      <c r="H51" s="114" t="s">
        <v>2692</v>
      </c>
      <c r="I51" s="113" t="s">
        <v>453</v>
      </c>
      <c r="J51" s="113" t="s">
        <v>963</v>
      </c>
      <c r="K51" s="116">
        <v>170803368</v>
      </c>
      <c r="L51" s="115" t="s">
        <v>1148</v>
      </c>
      <c r="M51" s="117"/>
      <c r="N51" s="115" t="s">
        <v>27</v>
      </c>
      <c r="O51" s="115" t="s">
        <v>26</v>
      </c>
      <c r="P51" s="78"/>
    </row>
    <row r="52" spans="1:16" s="7" customFormat="1" ht="24.75" customHeight="1" outlineLevel="1" x14ac:dyDescent="0.25">
      <c r="A52" s="144">
        <v>5</v>
      </c>
      <c r="B52" s="122" t="s">
        <v>2685</v>
      </c>
      <c r="C52" s="112" t="s">
        <v>31</v>
      </c>
      <c r="D52" s="110" t="s">
        <v>2684</v>
      </c>
      <c r="E52" s="145">
        <v>40941</v>
      </c>
      <c r="F52" s="145">
        <v>41273</v>
      </c>
      <c r="G52" s="160">
        <f t="shared" si="3"/>
        <v>11.066666666666666</v>
      </c>
      <c r="H52" s="119" t="s">
        <v>2689</v>
      </c>
      <c r="I52" s="113" t="s">
        <v>453</v>
      </c>
      <c r="J52" s="113" t="s">
        <v>970</v>
      </c>
      <c r="K52" s="116">
        <v>88723693</v>
      </c>
      <c r="L52" s="115" t="s">
        <v>1148</v>
      </c>
      <c r="M52" s="117"/>
      <c r="N52" s="115" t="s">
        <v>27</v>
      </c>
      <c r="O52" s="115" t="s">
        <v>26</v>
      </c>
      <c r="P52" s="79"/>
    </row>
    <row r="53" spans="1:16" s="7" customFormat="1" ht="24.75" customHeight="1" outlineLevel="1" x14ac:dyDescent="0.25">
      <c r="A53" s="144">
        <v>6</v>
      </c>
      <c r="B53" s="122" t="s">
        <v>2685</v>
      </c>
      <c r="C53" s="112" t="s">
        <v>31</v>
      </c>
      <c r="D53" s="110" t="s">
        <v>2686</v>
      </c>
      <c r="E53" s="145">
        <v>36893</v>
      </c>
      <c r="F53" s="145">
        <v>37255</v>
      </c>
      <c r="G53" s="160">
        <f t="shared" si="3"/>
        <v>12.066666666666666</v>
      </c>
      <c r="H53" s="119" t="s">
        <v>2693</v>
      </c>
      <c r="I53" s="113" t="s">
        <v>453</v>
      </c>
      <c r="J53" s="113" t="s">
        <v>963</v>
      </c>
      <c r="K53" s="116">
        <v>87237877</v>
      </c>
      <c r="L53" s="115" t="s">
        <v>1148</v>
      </c>
      <c r="M53" s="117"/>
      <c r="N53" s="115" t="s">
        <v>27</v>
      </c>
      <c r="O53" s="115" t="s">
        <v>1148</v>
      </c>
      <c r="P53" s="79"/>
    </row>
    <row r="54" spans="1:16" s="7" customFormat="1" ht="24.75" customHeight="1" outlineLevel="1" x14ac:dyDescent="0.25">
      <c r="A54" s="144">
        <v>7</v>
      </c>
      <c r="B54" s="122" t="s">
        <v>2685</v>
      </c>
      <c r="C54" s="112" t="s">
        <v>31</v>
      </c>
      <c r="D54" s="110" t="s">
        <v>2687</v>
      </c>
      <c r="E54" s="145">
        <v>37258</v>
      </c>
      <c r="F54" s="145">
        <v>37620</v>
      </c>
      <c r="G54" s="160">
        <f t="shared" si="3"/>
        <v>12.066666666666666</v>
      </c>
      <c r="H54" s="119" t="s">
        <v>2694</v>
      </c>
      <c r="I54" s="113" t="s">
        <v>453</v>
      </c>
      <c r="J54" s="113" t="s">
        <v>963</v>
      </c>
      <c r="K54" s="118">
        <v>85490937</v>
      </c>
      <c r="L54" s="115" t="s">
        <v>1148</v>
      </c>
      <c r="M54" s="117"/>
      <c r="N54" s="115" t="s">
        <v>27</v>
      </c>
      <c r="O54" s="115" t="s">
        <v>1148</v>
      </c>
      <c r="P54" s="79"/>
    </row>
    <row r="55" spans="1:16" s="7" customFormat="1" ht="24.75" customHeight="1" outlineLevel="1" x14ac:dyDescent="0.25">
      <c r="A55" s="144">
        <v>8</v>
      </c>
      <c r="B55" s="122" t="s">
        <v>2685</v>
      </c>
      <c r="C55" s="112" t="s">
        <v>31</v>
      </c>
      <c r="D55" s="110" t="s">
        <v>2688</v>
      </c>
      <c r="E55" s="145">
        <v>41260</v>
      </c>
      <c r="F55" s="145">
        <v>41273</v>
      </c>
      <c r="G55" s="160">
        <f t="shared" si="3"/>
        <v>0.43333333333333335</v>
      </c>
      <c r="H55" s="119" t="s">
        <v>2695</v>
      </c>
      <c r="I55" s="113" t="s">
        <v>453</v>
      </c>
      <c r="J55" s="113" t="s">
        <v>970</v>
      </c>
      <c r="K55" s="118">
        <v>11200000</v>
      </c>
      <c r="L55" s="115" t="s">
        <v>1148</v>
      </c>
      <c r="M55" s="117"/>
      <c r="N55" s="115" t="s">
        <v>27</v>
      </c>
      <c r="O55" s="115" t="s">
        <v>1148</v>
      </c>
      <c r="P55" s="79"/>
    </row>
    <row r="56" spans="1:16" s="7" customFormat="1" ht="24.75" customHeight="1" outlineLevel="1" x14ac:dyDescent="0.25">
      <c r="A56" s="144">
        <v>9</v>
      </c>
      <c r="B56" s="122"/>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26788959.039999999</v>
      </c>
      <c r="F185" s="92"/>
      <c r="G185" s="93"/>
      <c r="H185" s="88"/>
      <c r="I185" s="90" t="s">
        <v>2627</v>
      </c>
      <c r="J185" s="166">
        <f>+SUM(M179:M183)</f>
        <v>0.02</v>
      </c>
      <c r="K185" s="236" t="s">
        <v>2628</v>
      </c>
      <c r="L185" s="236"/>
      <c r="M185" s="94">
        <f>+J185*(SUM(K20:K35))</f>
        <v>13394479.52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41949</v>
      </c>
      <c r="D193" s="5"/>
      <c r="E193" s="126">
        <v>2574</v>
      </c>
      <c r="F193" s="5"/>
      <c r="G193" s="5"/>
      <c r="H193" s="147" t="s">
        <v>2678</v>
      </c>
      <c r="J193" s="5"/>
      <c r="K193" s="127">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2698</v>
      </c>
      <c r="L211" s="21"/>
      <c r="M211" s="21"/>
      <c r="N211" s="21"/>
      <c r="O211" s="8"/>
    </row>
    <row r="212" spans="1:15" x14ac:dyDescent="0.25">
      <c r="A212" s="9"/>
      <c r="B212" s="27" t="s">
        <v>2619</v>
      </c>
      <c r="C212" s="147" t="s">
        <v>2678</v>
      </c>
      <c r="D212" s="21"/>
      <c r="G212" s="27" t="s">
        <v>2621</v>
      </c>
      <c r="H212" s="148" t="s">
        <v>2697</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Enrique Manuel Davila Alquerque</cp:lastModifiedBy>
  <cp:lastPrinted>2020-11-20T15:12:35Z</cp:lastPrinted>
  <dcterms:created xsi:type="dcterms:W3CDTF">2020-10-14T21:57:42Z</dcterms:created>
  <dcterms:modified xsi:type="dcterms:W3CDTF">2020-12-29T01:38:44Z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