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<sst xmlns="http://schemas.openxmlformats.org/spreadsheetml/2006/main" count="3573" uniqueCount="2804">
  <si>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</si>
  <si>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</si>
  <si>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</si>
  <si>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</si>
  <si>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</si>
  <si>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</si>
  <si>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</si>
  <si>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</si>
  <si>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</si>
  <si>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</si>
  <si>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</si>
  <si>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</si>
  <si>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</si>
  <si>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</si>
  <si>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</si>
  <si>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</si>
  <si>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</si>
  <si>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</si>
  <si>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</si>
  <si>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</si>
  <si>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</si>
  <si>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</si>
  <si>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</si>
  <si>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</si>
  <si>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</si>
  <si>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</si>
  <si>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</si>
  <si>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</si>
  <si>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</si>
  <si>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</si>
  <si>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</si>
  <si>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</si>
  <si>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</si>
  <si>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</si>
  <si>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</si>
  <si>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</si>
  <si>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</si>
  <si>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</si>
  <si>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</si>
  <si>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</si>
  <si>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</si>
  <si>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</si>
  <si>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</si>
  <si>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</si>
  <si>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</si>
  <si>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</si>
  <si>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</si>
  <si>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</si>
  <si>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</si>
  <si>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</si>
  <si>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</si>
  <si>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</si>
  <si>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</si>
  <si>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</si>
  <si>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</si>
  <si>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</si>
  <si>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</si>
  <si>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</si>
  <si>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</si>
  <si>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</si>
  <si>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</si>
  <si>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</si>
  <si>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</si>
  <si>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</si>
  <si>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</si>
  <si>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</si>
  <si>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</si>
  <si>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</si>
  <si>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</si>
  <si>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</si>
  <si>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</si>
  <si>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</si>
  <si>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</si>
  <si>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</si>
  <si>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</si>
  <si>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</si>
  <si>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</si>
  <si>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</si>
  <si>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</si>
  <si>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</si>
  <si>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</si>
  <si>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</si>
  <si>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</si>
  <si>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</si>
  <si>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</si>
  <si>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</si>
  <si>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</si>
  <si>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</si>
  <si>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</si>
  <si>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</si>
  <si>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</si>
  <si>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</si>
  <si>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</si>
  <si>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</si>
  <si>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</si>
  <si>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</si>
  <si>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</si>
  <si>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</si>
  <si>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</si>
  <si>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</si>
  <si>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</si>
  <si>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</si>
  <si>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</si>
  <si>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</si>
  <si>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</si>
  <si>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</si>
  <si>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</si>
  <si>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</si>
  <si>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</si>
  <si>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</si>
  <si>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</si>
  <si>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</si>
  <si>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</si>
  <si>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</si>
  <si>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</si>
  <si>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</si>
  <si>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</si>
  <si>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</si>
  <si>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</si>
  <si>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</si>
  <si>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</si>
  <si>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</si>
  <si>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</si>
  <si>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</si>
  <si>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</si>
  <si>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</si>
  <si>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</si>
  <si>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</si>
  <si>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</si>
  <si>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</si>
  <si>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</si>
  <si>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</si>
  <si>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</si>
  <si>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</si>
  <si>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</si>
  <si>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</si>
  <si>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</si>
  <si>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</si>
  <si>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</si>
  <si>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</si>
  <si>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</si>
  <si>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</si>
  <si>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</si>
  <si>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</si>
  <si>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</si>
  <si>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</si>
  <si>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</si>
  <si>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</si>
  <si>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</si>
  <si>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</si>
  <si>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</si>
  <si>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</si>
  <si>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</si>
  <si>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</si>
  <si>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</si>
  <si>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</si>
  <si>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</si>
  <si>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</si>
  <si>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</si>
  <si>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</si>
  <si>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</si>
  <si>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</si>
  <si>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</si>
  <si>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</si>
  <si>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</si>
  <si>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</si>
  <si>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</si>
  <si>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</si>
  <si>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</si>
  <si>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</si>
  <si>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</si>
  <si>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</si>
  <si>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</si>
  <si>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</si>
  <si>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</si>
  <si>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</si>
  <si>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</si>
  <si>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</si>
  <si>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</si>
  <si>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</si>
  <si>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</si>
  <si>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</si>
  <si>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</si>
  <si>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</si>
  <si>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</si>
  <si>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</si>
  <si>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</si>
  <si>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</si>
  <si>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</si>
  <si>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</si>
  <si>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</si>
  <si>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</si>
  <si>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</si>
  <si>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</si>
  <si>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</si>
  <si>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</si>
  <si>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</si>
  <si>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</si>
  <si>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</si>
  <si>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</si>
  <si>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</si>
  <si>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</si>
  <si>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</si>
  <si>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</si>
  <si>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</si>
  <si>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</si>
  <si>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</si>
  <si>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</si>
  <si>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</si>
  <si>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</si>
  <si>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</si>
  <si>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</si>
  <si>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</si>
  <si>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</si>
  <si>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</si>
  <si>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</si>
  <si>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</si>
  <si>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</si>
  <si>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</si>
  <si>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</si>
  <si>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</si>
  <si>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</si>
  <si>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</si>
  <si>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</si>
  <si>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</si>
  <si>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</si>
  <si>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</si>
  <si>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</si>
  <si>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</si>
  <si>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</si>
  <si>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</si>
  <si>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</si>
  <si>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</si>
  <si>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</si>
  <si>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</si>
  <si>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</si>
  <si>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</si>
  <si>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</si>
  <si>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</si>
  <si>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</si>
  <si>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</si>
  <si>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</si>
  <si>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</si>
  <si>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</si>
  <si>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</si>
  <si>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</si>
  <si>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</si>
  <si>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</si>
  <si>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</si>
  <si>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</si>
  <si>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</si>
  <si>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</si>
  <si>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</si>
  <si>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</si>
  <si>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</si>
  <si>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</si>
  <si>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</si>
  <si>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</si>
  <si>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</si>
  <si>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</si>
  <si>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</si>
  <si>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</si>
  <si>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</si>
  <si>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</si>
  <si>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</si>
  <si>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</si>
  <si>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</si>
  <si>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</si>
  <si>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</si>
  <si>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</si>
  <si>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</si>
  <si>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</si>
  <si>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</si>
  <si>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</si>
  <si>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</si>
  <si>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</si>
  <si>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</si>
  <si>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</si>
  <si>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</si>
  <si>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</si>
  <si>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</si>
  <si>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</si>
  <si>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</si>
  <si>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</si>
  <si>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</si>
  <si>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</si>
  <si>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</si>
  <si>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</si>
  <si>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</si>
  <si>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</si>
  <si>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</si>
  <si>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</si>
  <si>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</si>
  <si>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</si>
  <si>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</si>
  <si>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</si>
  <si>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</si>
  <si>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</si>
  <si>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</si>
  <si>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</si>
  <si>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</si>
  <si>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</si>
  <si>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</si>
  <si>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</si>
  <si>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</si>
  <si>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</si>
  <si>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</si>
  <si>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</si>
  <si>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</si>
  <si>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</si>
  <si>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</si>
  <si>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</si>
  <si>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</si>
  <si>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</si>
  <si>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</si>
  <si>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</si>
  <si>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</si>
  <si>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</si>
  <si>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</si>
  <si>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</si>
  <si>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</si>
  <si>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</si>
  <si>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</si>
  <si>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</si>
  <si>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</si>
  <si>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</si>
  <si>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</si>
  <si>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</si>
  <si>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</si>
  <si>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</si>
  <si>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</si>
  <si>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</si>
  <si>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</si>
  <si>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</si>
  <si>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</si>
  <si>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</si>
  <si>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</si>
  <si>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</si>
  <si>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</si>
  <si>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</si>
  <si>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</si>
  <si>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</si>
  <si>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</si>
  <si>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</si>
  <si>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</si>
  <si>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</si>
  <si>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</si>
  <si>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</si>
  <si>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</si>
  <si>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</si>
  <si>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</si>
  <si>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</si>
  <si>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</si>
  <si>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</si>
  <si>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</si>
  <si>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</si>
  <si>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</si>
  <si>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</si>
  <si>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</si>
  <si>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</si>
  <si>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</si>
  <si>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</si>
  <si>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</si>
  <si>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</si>
  <si>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</si>
  <si>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</si>
  <si>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</si>
  <si>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</si>
  <si>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</si>
  <si>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</si>
  <si>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</si>
  <si>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</si>
  <si>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</si>
  <si>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</si>
  <si>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</si>
  <si>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</si>
  <si>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</si>
  <si>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</si>
  <si>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</si>
  <si>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</si>
  <si>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</si>
  <si>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</si>
  <si>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</si>
  <si>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</si>
  <si>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</si>
  <si>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</si>
  <si>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</si>
  <si>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</si>
  <si>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</si>
  <si>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</si>
  <si>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</si>
  <si>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</si>
  <si>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</si>
  <si>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</si>
  <si>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</si>
  <si>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</si>
  <si>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</si>
  <si>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</si>
  <si>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</si>
  <si>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</si>
  <si>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</si>
  <si>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</si>
  <si>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</si>
  <si>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</si>
  <si>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</si>
  <si>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</si>
  <si>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</si>
  <si>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</si>
  <si>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</si>
  <si>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</si>
  <si>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</si>
  <si>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</si>
  <si>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</si>
  <si>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</si>
  <si>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</si>
  <si>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</si>
  <si>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</si>
  <si>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</si>
  <si>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</si>
  <si>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</si>
  <si>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</si>
  <si>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</si>
  <si>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</si>
  <si>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</si>
  <si>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</si>
  <si>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</si>
  <si>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</si>
  <si>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</si>
  <si>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</si>
  <si>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</si>
  <si>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</si>
  <si>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</si>
  <si>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</si>
  <si>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</si>
  <si>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</si>
  <si>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</si>
  <si>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</si>
  <si>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</si>
  <si>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</si>
  <si>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</si>
  <si>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</si>
  <si>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</si>
  <si>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</si>
  <si>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</si>
  <si>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</si>
  <si>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</si>
  <si>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</si>
  <si>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</si>
  <si>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</si>
  <si>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</si>
  <si>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</si>
  <si>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</si>
  <si>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</si>
  <si>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</si>
  <si>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</si>
  <si>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</si>
  <si>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</si>
  <si>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</si>
  <si>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</si>
  <si>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</si>
  <si>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</si>
  <si>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</si>
  <si>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</si>
  <si>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</si>
  <si>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</si>
  <si>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</si>
  <si>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</si>
  <si>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</si>
  <si>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</si>
  <si>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</si>
  <si>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</si>
  <si>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</si>
  <si>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</si>
  <si>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</si>
  <si>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</si>
  <si>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</si>
  <si>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</si>
  <si>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</si>
  <si>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</si>
  <si>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</si>
  <si>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</si>
  <si>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</si>
  <si>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</si>
  <si>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</si>
  <si>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</si>
  <si>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</si>
  <si>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</si>
  <si>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</si>
  <si>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</si>
  <si>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</si>
  <si>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</si>
  <si>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</si>
  <si>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</si>
  <si>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</si>
  <si>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</si>
  <si>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</si>
  <si>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</si>
  <si>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</si>
  <si>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</si>
  <si>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</si>
  <si>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</si>
  <si>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</si>
  <si>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</si>
  <si>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</si>
  <si>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</si>
  <si>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</si>
  <si>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</si>
  <si>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</si>
  <si>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</si>
  <si>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</si>
  <si>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</si>
  <si>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</si>
  <si>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</si>
  <si>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</si>
  <si>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</si>
  <si>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</si>
  <si>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</si>
  <si>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</si>
  <si>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</si>
  <si>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</si>
  <si>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</si>
  <si>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</si>
  <si>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</si>
  <si>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</si>
  <si>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</si>
  <si>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</si>
  <si>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</si>
  <si>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</si>
  <si>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</si>
  <si>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</si>
  <si>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</si>
  <si>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</si>
  <si>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</si>
  <si>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</si>
  <si>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</si>
  <si>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</si>
  <si>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</si>
  <si>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</si>
  <si>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</si>
  <si>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</si>
  <si>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</si>
  <si>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</si>
  <si>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</si>
  <si>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</si>
  <si>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</si>
  <si>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</si>
  <si>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</si>
  <si>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</si>
  <si>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</si>
  <si>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</si>
  <si>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</si>
  <si>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</si>
  <si>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</si>
  <si>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</si>
  <si>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</si>
  <si>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</si>
  <si>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</si>
  <si>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</si>
  <si>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</si>
  <si>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</si>
  <si>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</si>
  <si>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</si>
  <si>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</si>
  <si>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</si>
  <si>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</si>
  <si>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</si>
  <si>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</si>
  <si>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</si>
  <si>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</si>
  <si>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</si>
  <si>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</si>
  <si>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</si>
  <si>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</si>
  <si>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</si>
  <si>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</si>
  <si>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</si>
  <si>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</si>
  <si>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</si>
  <si>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</si>
  <si>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</si>
  <si>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</si>
  <si>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</si>
  <si>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</si>
  <si>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</si>
  <si>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</si>
  <si>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</si>
  <si>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</si>
  <si>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</si>
  <si>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</si>
  <si>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</si>
  <si>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</si>
  <si>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</si>
  <si>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</si>
  <si>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</si>
  <si>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</si>
  <si>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</si>
  <si>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</si>
  <si>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</si>
  <si>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</si>
  <si>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</si>
  <si>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</si>
  <si>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</si>
  <si>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</si>
  <si>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</si>
  <si>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</si>
  <si>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</si>
  <si>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</si>
  <si>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</si>
  <si>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</si>
  <si>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</si>
  <si>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</si>
  <si>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</si>
  <si>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</si>
  <si>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</si>
  <si>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</si>
  <si>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</si>
  <si>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</si>
  <si>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</si>
  <si>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</si>
  <si>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</si>
  <si>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</si>
  <si>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</si>
  <si>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</si>
  <si>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</si>
  <si>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</si>
  <si>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</si>
  <si>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</si>
  <si>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</si>
  <si>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</si>
  <si>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</si>
  <si>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</si>
  <si>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</si>
  <si>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</si>
  <si>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</si>
  <si>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</si>
  <si>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</si>
  <si>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</si>
  <si>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</si>
  <si>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</si>
  <si>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</si>
  <si>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</si>
  <si>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</si>
  <si>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</si>
  <si>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</si>
  <si>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</si>
  <si>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</si>
  <si>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</si>
  <si>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</si>
  <si>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</si>
  <si>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</si>
  <si>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</si>
  <si>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</si>
  <si>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</si>
  <si>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</si>
  <si>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</si>
  <si>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</si>
  <si>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</si>
  <si>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</si>
  <si>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</si>
  <si>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</si>
  <si>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</si>
  <si>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</si>
  <si>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</si>
  <si>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</si>
  <si>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</si>
  <si>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</si>
  <si>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</si>
  <si>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</si>
  <si>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</si>
  <si>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</si>
  <si>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</si>
  <si>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</si>
  <si>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</si>
  <si>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</si>
  <si>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</si>
  <si>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</si>
  <si>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</si>
  <si>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</si>
  <si>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</si>
  <si>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</si>
  <si>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</si>
  <si>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</si>
  <si>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</si>
  <si>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</si>
  <si>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</si>
  <si>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</si>
  <si>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</si>
  <si>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</si>
  <si>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</si>
  <si>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</si>
  <si>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</si>
  <si>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</si>
  <si>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</si>
  <si>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</si>
  <si>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</si>
  <si>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</si>
  <si>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</si>
  <si>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</si>
  <si>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</si>
  <si>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</si>
  <si>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</si>
  <si>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</si>
  <si>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</si>
  <si>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</si>
  <si>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</si>
  <si>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</si>
  <si>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</si>
  <si>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</si>
  <si>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</si>
  <si>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</si>
  <si>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</si>
  <si>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</si>
  <si>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</si>
  <si>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</si>
  <si>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</si>
  <si>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</si>
  <si>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</si>
  <si>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</si>
  <si>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</si>
  <si>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</si>
  <si>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</si>
  <si>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</si>
  <si>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</si>
  <si>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</si>
  <si>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</si>
  <si>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</si>
  <si>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</si>
  <si>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</si>
  <si>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</si>
  <si>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</si>
  <si>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</si>
  <si>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</si>
  <si>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</si>
  <si>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</si>
  <si>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</si>
  <si>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</si>
  <si>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</si>
  <si>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</si>
  <si>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</si>
  <si>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</si>
  <si>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</si>
  <si>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</si>
  <si>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</si>
  <si>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</si>
  <si>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</si>
  <si>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</si>
  <si>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</si>
  <si>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</si>
  <si>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</si>
  <si>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</si>
  <si>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</si>
  <si>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</si>
  <si>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</si>
  <si>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</si>
  <si>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</si>
  <si>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</si>
  <si>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</si>
  <si>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</si>
  <si>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</si>
  <si>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</si>
  <si>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</si>
  <si>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</si>
  <si>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</si>
  <si>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</si>
  <si>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</si>
  <si>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</si>
  <si>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</si>
  <si>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</si>
  <si>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</si>
  <si>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</si>
  <si>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</si>
  <si>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</si>
  <si>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</si>
  <si>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</si>
  <si>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</si>
  <si>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</si>
  <si>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</si>
  <si>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</si>
  <si>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</si>
  <si>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</si>
  <si>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</si>
  <si>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</si>
  <si>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</si>
  <si>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</si>
  <si>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</si>
  <si>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</si>
  <si>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</si>
  <si>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</si>
  <si>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</si>
  <si>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</si>
  <si>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</si>
  <si>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</si>
  <si>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</si>
  <si>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</si>
  <si>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</si>
  <si>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</si>
  <si>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</si>
  <si>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</si>
  <si>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</si>
  <si>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</si>
  <si>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</si>
  <si>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</si>
  <si>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</si>
  <si>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</si>
  <si>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</si>
  <si>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</si>
  <si>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</si>
  <si>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</si>
  <si>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</si>
  <si>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</si>
  <si>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</si>
  <si>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</si>
  <si>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</si>
  <si>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</si>
  <si>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</si>
  <si>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</si>
  <si>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</si>
  <si>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</si>
  <si>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</si>
  <si>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</si>
  <si>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</si>
  <si>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</si>
  <si>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</si>
  <si>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</si>
  <si>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</si>
  <si>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</si>
  <si>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</si>
  <si>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</si>
  <si>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</si>
  <si>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</si>
  <si>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</si>
  <si>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</si>
  <si>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</si>
  <si>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</si>
  <si>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</si>
  <si>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</si>
  <si>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</si>
  <si>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</si>
  <si>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</si>
  <si>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</si>
  <si>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</si>
  <si>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</si>
  <si>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</si>
  <si>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</si>
  <si>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</si>
  <si>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</si>
  <si>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</si>
  <si>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</si>
  <si>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</si>
  <si>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</si>
  <si>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</si>
  <si>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</si>
  <si>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</si>
  <si>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</si>
  <si>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</si>
  <si>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</si>
  <si>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</si>
  <si>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</si>
  <si>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</si>
  <si>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</si>
  <si>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</si>
  <si>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</si>
  <si>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</si>
  <si>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</si>
  <si>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</si>
  <si>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</si>
  <si>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</si>
  <si>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</si>
  <si>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</si>
  <si>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</si>
  <si>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</si>
  <si>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</si>
  <si>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</si>
  <si>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</si>
  <si>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</si>
  <si>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</si>
  <si>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</si>
  <si>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</si>
  <si>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</si>
  <si>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</si>
  <si>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</si>
  <si>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</si>
  <si>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</si>
  <si>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</si>
  <si>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</si>
  <si>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</si>
  <si>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</si>
  <si>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</si>
  <si>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</si>
  <si>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</si>
  <si>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</si>
  <si>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</si>
  <si>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</si>
  <si>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</si>
  <si>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</si>
  <si>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</si>
  <si>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</si>
  <si>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</si>
  <si>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</si>
  <si>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</si>
  <si>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</si>
  <si>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</si>
  <si>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</si>
  <si>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</si>
  <si>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</si>
  <si>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</si>
  <si>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</si>
  <si>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</si>
  <si>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</si>
  <si>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</si>
  <si>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</si>
  <si>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</si>
  <si>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</si>
  <si>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</si>
  <si>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</si>
  <si>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</si>
  <si>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</si>
  <si>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</si>
  <si>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</si>
  <si>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</si>
  <si>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</si>
  <si>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</si>
  <si>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</si>
  <si>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</si>
  <si>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</si>
  <si>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</si>
  <si>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</si>
  <si>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</si>
  <si>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</si>
  <si>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</si>
  <si>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</si>
  <si>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</si>
  <si>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</si>
  <si>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</si>
  <si>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</si>
  <si>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</si>
  <si>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</si>
  <si>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</si>
  <si>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</si>
  <si>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</si>
  <si>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</si>
  <si>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</si>
  <si>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</si>
  <si>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</si>
  <si>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</si>
  <si>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</si>
  <si>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</si>
  <si>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</si>
  <si>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</si>
  <si>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</si>
  <si>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</si>
  <si>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</si>
  <si>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</si>
  <si>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</si>
  <si>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</si>
  <si>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</si>
  <si>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</si>
  <si>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</si>
  <si>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</si>
  <si>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</si>
  <si>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</si>
  <si>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</si>
  <si>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</si>
  <si>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</si>
  <si>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</si>
  <si>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</si>
  <si>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</si>
  <si>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</si>
  <si>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</si>
  <si>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</si>
  <si>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</si>
  <si>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</si>
  <si>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</si>
  <si>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</si>
  <si>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</si>
  <si>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</si>
  <si>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</si>
  <si>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</si>
  <si>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</si>
  <si>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</si>
  <si>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</si>
  <si>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</si>
  <si>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</si>
  <si>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</si>
  <si>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</si>
  <si>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</si>
  <si>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</si>
  <si>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</si>
  <si>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</si>
  <si>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</si>
  <si>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</si>
  <si>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</si>
  <si>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</si>
  <si>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</si>
  <si>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</si>
  <si>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</si>
  <si>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</si>
  <si>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</si>
  <si>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</si>
  <si>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</si>
  <si>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</si>
  <si>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</si>
  <si>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</si>
  <si>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</si>
  <si>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</si>
  <si>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</si>
  <si>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</si>
  <si>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</si>
  <si>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</si>
  <si>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</si>
  <si>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</si>
  <si>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</si>
  <si>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</si>
  <si>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</si>
  <si>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</si>
  <si>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</si>
  <si>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</si>
  <si>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</si>
  <si>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</si>
  <si>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</si>
  <si>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</si>
  <si>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</si>
  <si>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</si>
  <si>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</si>
  <si>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</si>
  <si>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</si>
  <si>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</si>
  <si>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</si>
  <si>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</si>
  <si>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</si>
  <si>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</si>
  <si>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</si>
  <si>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</si>
  <si>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</si>
  <si>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</si>
  <si>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</si>
  <si>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</si>
  <si>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</si>
  <si>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</si>
  <si>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</si>
  <si>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</si>
  <si>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</si>
  <si>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</si>
  <si>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</si>
  <si>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</si>
  <si>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</si>
  <si>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</si>
  <si>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</si>
  <si>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</si>
  <si>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</si>
  <si>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</si>
  <si>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</si>
  <si>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</si>
  <si>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</si>
  <si>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</si>
  <si>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</si>
  <si>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</si>
  <si>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</si>
  <si>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</si>
  <si>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</si>
  <si>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</si>
  <si>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</si>
  <si>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</si>
  <si>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</si>
  <si>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</si>
  <si>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</si>
  <si>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</si>
  <si>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</si>
  <si>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</si>
  <si>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</si>
  <si>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</si>
  <si>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</si>
  <si>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</si>
  <si>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</si>
  <si>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</si>
  <si>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</si>
  <si>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</si>
  <si>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</si>
  <si>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</si>
  <si>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</si>
  <si>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</si>
  <si>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</si>
  <si>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</si>
  <si>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</si>
  <si>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</si>
  <si>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</si>
  <si>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</si>
  <si>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</si>
  <si>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</si>
  <si>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</si>
  <si>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</si>
  <si>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</si>
  <si>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</si>
  <si>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</si>
  <si>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</si>
  <si>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</si>
  <si>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</si>
  <si>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</si>
  <si>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</si>
  <si>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</si>
  <si>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</si>
  <si>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</si>
  <si>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</si>
  <si>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</si>
  <si>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</si>
  <si>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</si>
  <si>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</si>
  <si>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</si>
  <si>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</si>
  <si>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</si>
  <si>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</si>
  <si>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</si>
  <si>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</si>
  <si>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</si>
  <si>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</si>
  <si>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</si>
  <si>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</si>
  <si>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</si>
  <si>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</si>
  <si>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</si>
  <si>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</si>
  <si>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</si>
  <si>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</si>
  <si>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</si>
  <si>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</si>
  <si>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</si>
  <si>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</si>
  <si>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</si>
  <si>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</si>
  <si>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</si>
  <si>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</si>
  <si>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</si>
  <si>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</si>
  <si>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</si>
  <si>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</si>
  <si>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</si>
  <si>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</si>
  <si>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</si>
  <si>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</si>
  <si>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</si>
  <si>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</si>
  <si>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</si>
  <si>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</si>
  <si>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</si>
  <si>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</si>
  <si>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</si>
  <si>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</si>
  <si>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</si>
  <si>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</si>
  <si>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</si>
  <si>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</si>
  <si>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</si>
  <si>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</si>
  <si>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</si>
  <si>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</si>
  <si>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</si>
  <si>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</si>
  <si>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</si>
  <si>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</si>
  <si>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</si>
  <si>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</si>
  <si>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</si>
  <si>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</si>
  <si>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</si>
  <si>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</si>
  <si>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</si>
  <si>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</si>
  <si>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</si>
  <si>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</si>
  <si>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</si>
  <si>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</si>
  <si>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</si>
  <si>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</si>
  <si>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</si>
  <si>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</si>
  <si>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</si>
  <si>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</si>
  <si>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</si>
  <si>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</si>
  <si>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</si>
  <si>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</si>
  <si>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</si>
  <si>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</si>
  <si>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</si>
  <si>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</si>
  <si>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</si>
  <si>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</si>
  <si>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</si>
  <si>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</si>
  <si>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</si>
  <si>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</si>
  <si>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</si>
  <si>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</si>
  <si>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</si>
  <si>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</si>
  <si>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</si>
  <si>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</si>
  <si>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</si>
  <si>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</si>
  <si>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</si>
  <si>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</si>
  <si>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</si>
  <si>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</si>
  <si>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</si>
  <si>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</si>
  <si>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</si>
  <si>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</si>
  <si>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</si>
  <si>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</si>
  <si>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</si>
  <si>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</si>
  <si>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</si>
  <si>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</si>
  <si>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</si>
  <si>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</si>
  <si>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</si>
  <si>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</si>
  <si>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</si>
  <si>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</si>
  <si>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</si>
  <si>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</si>
  <si>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</si>
  <si>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</si>
  <si>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</si>
  <si>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</si>
  <si>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</si>
  <si>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</si>
  <si>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</si>
  <si>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</si>
  <si>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</si>
  <si>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</si>
  <si>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</si>
  <si>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</si>
  <si>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</si>
  <si>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</si>
  <si>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</si>
  <si>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</si>
  <si>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</si>
  <si>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</si>
  <si>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</si>
  <si>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</si>
  <si>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</si>
  <si>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</si>
  <si>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</si>
  <si>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</si>
  <si>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</si>
  <si>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</si>
  <si>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</si>
  <si>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</si>
  <si>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</si>
  <si>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</si>
  <si>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</si>
  <si>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</si>
  <si>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</si>
  <si>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</si>
  <si>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</si>
  <si>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</si>
  <si>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</si>
  <si>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</si>
  <si>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</si>
  <si>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</si>
  <si>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</si>
  <si>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</si>
  <si>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</si>
  <si>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</si>
  <si>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</si>
  <si>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</si>
  <si>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</si>
  <si>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</si>
  <si>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</si>
  <si>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</si>
  <si>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</si>
  <si>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</si>
  <si>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</si>
  <si>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</si>
  <si>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</si>
  <si>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</si>
  <si>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</si>
  <si>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</si>
  <si>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</si>
  <si>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</si>
  <si>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</si>
  <si>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</si>
  <si>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</si>
  <si>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</si>
  <si>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</si>
  <si>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</si>
  <si>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</si>
  <si>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</si>
  <si>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</si>
  <si>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</si>
  <si>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</si>
  <si>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</si>
  <si>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</si>
  <si>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</si>
  <si>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</si>
  <si>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</si>
  <si>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</si>
  <si>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</si>
  <si>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</si>
  <si>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</si>
  <si>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</si>
  <si>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</si>
  <si>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</si>
  <si>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</si>
  <si>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</si>
  <si>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</si>
  <si>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</si>
  <si>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</si>
  <si>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</si>
  <si>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</si>
  <si>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</si>
  <si>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</si>
  <si>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</si>
  <si>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</si>
  <si>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</si>
  <si>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</si>
  <si>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</si>
  <si>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</si>
  <si>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</si>
  <si>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</si>
  <si>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</si>
  <si>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</si>
  <si>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</si>
  <si>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</si>
  <si>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</si>
  <si>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</si>
  <si>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</si>
  <si>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</si>
  <si>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</si>
  <si>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</si>
  <si>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</si>
  <si>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</si>
  <si>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</si>
  <si>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</si>
  <si>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</si>
  <si>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</si>
  <si>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</si>
  <si>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</si>
  <si>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</si>
  <si>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</si>
  <si>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</si>
  <si>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</si>
  <si>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</si>
  <si>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</si>
  <si>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</si>
  <si>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</si>
  <si>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</si>
  <si>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</si>
  <si>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</si>
  <si>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</si>
  <si>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</si>
  <si>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</si>
  <si>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</si>
  <si>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</si>
  <si>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</si>
  <si>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</si>
  <si>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</si>
  <si>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</si>
  <si>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</si>
  <si>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</si>
  <si>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</si>
  <si>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</si>
  <si>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</si>
  <si>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</si>
  <si>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</si>
  <si>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</si>
  <si>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</si>
  <si>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</si>
  <si>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</si>
  <si>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</si>
  <si>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</si>
  <si>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</si>
  <si>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</si>
  <si>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</si>
  <si>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</si>
  <si>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</si>
  <si>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</si>
  <si>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</si>
  <si>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</si>
  <si>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</si>
  <si>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</si>
  <si>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</si>
  <si>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</si>
  <si>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</si>
  <si>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</si>
  <si>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</si>
  <si>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</si>
  <si>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</si>
  <si>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</si>
  <si>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</si>
  <si>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</si>
  <si>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</si>
  <si>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</si>
  <si>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</si>
  <si>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</si>
  <si>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</si>
  <si>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</si>
  <si>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</si>
  <si>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</si>
  <si>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</si>
  <si>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</si>
  <si>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</si>
  <si>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</si>
  <si>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</si>
  <si>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</si>
  <si>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</si>
  <si>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</si>
  <si>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</si>
  <si>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</si>
  <si>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</si>
  <si>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</si>
  <si>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</si>
  <si>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</si>
  <si>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</si>
  <si>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</si>
  <si>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</si>
  <si>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</si>
  <si>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</si>
  <si>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</si>
  <si>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</si>
  <si>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</si>
  <si>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</si>
  <si>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</si>
  <si>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</si>
  <si>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</si>
  <si>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</si>
  <si>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</si>
  <si>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</si>
  <si>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</si>
  <si>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</si>
  <si>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</si>
  <si>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</si>
  <si>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</si>
  <si>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</si>
  <si>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</si>
  <si>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</si>
  <si>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</si>
  <si>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</si>
  <si>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</si>
  <si>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</si>
  <si>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</si>
  <si>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</si>
  <si>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</si>
  <si>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</si>
  <si>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</si>
  <si>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</si>
  <si>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</si>
  <si>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</si>
  <si>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</si>
  <si>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</si>
  <si>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</si>
  <si>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</si>
  <si>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</si>
  <si>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</si>
  <si>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</si>
  <si>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</si>
  <si>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</si>
  <si>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</si>
  <si>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</si>
  <si>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</si>
  <si>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</si>
  <si>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</si>
  <si>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</si>
  <si>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</si>
  <si>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</si>
  <si>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</si>
  <si>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</si>
  <si>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</si>
  <si>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</si>
  <si>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</si>
  <si>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</si>
  <si>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</si>
  <si>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</si>
  <si>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</si>
  <si>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</si>
  <si>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</si>
  <si>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</si>
  <si>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</si>
  <si>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</si>
  <si>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</si>
  <si>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</si>
  <si>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</si>
  <si>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</si>
  <si>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</si>
  <si>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</si>
  <si>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</si>
  <si>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</si>
  <si>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</si>
  <si>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</si>
  <si>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</si>
  <si>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</si>
  <si>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</si>
  <si>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</si>
  <si>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</si>
  <si>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</si>
  <si>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</si>
  <si>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</si>
  <si>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</si>
  <si>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</si>
  <si>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</si>
  <si>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</si>
  <si>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</si>
  <si>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</si>
  <si>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</si>
  <si>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</si>
  <si>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</si>
  <si>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</si>
  <si>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</si>
  <si>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</si>
  <si>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</si>
  <si>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</si>
  <si>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</si>
  <si>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</si>
  <si>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</si>
  <si>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</si>
  <si>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</si>
  <si>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</si>
  <si>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</si>
  <si>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</si>
  <si>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</si>
  <si>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</si>
  <si>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</si>
  <si>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</si>
  <si>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</si>
  <si>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</si>
  <si>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</si>
  <si>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</si>
  <si>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</si>
  <si>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</si>
  <si>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</si>
  <si>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</si>
  <si>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</si>
  <si>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</si>
  <si>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</si>
  <si>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</si>
  <si>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</si>
  <si>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</si>
  <si>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</si>
  <si>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</si>
  <si>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</si>
  <si>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</si>
  <si>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</si>
  <si>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</si>
  <si>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</si>
  <si>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</si>
  <si>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</si>
  <si>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</si>
  <si>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</si>
  <si>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</si>
  <si>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</si>
  <si>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</si>
  <si>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</si>
  <si>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</si>
  <si>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</si>
  <si>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</si>
  <si>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</si>
  <si>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</si>
  <si>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</si>
  <si>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</si>
  <si>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</si>
  <si>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</si>
  <si>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</si>
  <si>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</si>
  <si>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</si>
  <si>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</si>
  <si>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</si>
  <si>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</si>
  <si>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</si>
  <si>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</si>
  <si>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</si>
  <si>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</si>
  <si>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</si>
  <si>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</si>
  <si>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</si>
  <si>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</si>
  <si>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</si>
  <si>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</si>
  <si>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</si>
  <si>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</si>
  <si>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</si>
  <si>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</si>
  <si>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</si>
  <si>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</si>
  <si>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</si>
  <si>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</si>
  <si>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</si>
  <si>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</si>
  <si>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</si>
  <si>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</si>
  <si>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</si>
  <si>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</si>
  <si>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</si>
  <si>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</si>
  <si>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</si>
  <si>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</si>
  <si>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</si>
  <si>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</si>
  <si>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</si>
  <si>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</si>
  <si>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</si>
  <si>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</si>
  <si>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</si>
  <si>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</si>
  <si>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</si>
  <si>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</si>
  <si>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</si>
  <si>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</si>
  <si>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</si>
  <si>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</si>
  <si>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</si>
  <si>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</si>
  <si>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</si>
  <si>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</si>
  <si>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</si>
  <si>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</si>
  <si>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</si>
  <si>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</si>
  <si>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</si>
  <si>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</si>
  <si>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</si>
  <si>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</si>
  <si>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</si>
  <si>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</si>
  <si>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</si>
  <si>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</si>
  <si>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</si>
  <si>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</si>
  <si>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</si>
  <si>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</si>
  <si>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</si>
  <si>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</si>
  <si>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</si>
  <si>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</si>
  <si>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</si>
  <si>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</si>
  <si>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</si>
  <si>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</si>
  <si>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</si>
  <si>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</si>
  <si>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</si>
  <si>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</si>
  <si>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</si>
  <si>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</si>
  <si>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</si>
  <si>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</si>
  <si>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</si>
  <si>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</si>
  <si>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</si>
  <si>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</si>
  <si>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</si>
  <si>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</si>
  <si>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</si>
  <si>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</si>
  <si>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</si>
  <si>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</si>
  <si>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</si>
  <si>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</si>
  <si>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</si>
  <si>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</si>
  <si>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</si>
  <si>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</si>
  <si>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</si>
  <si>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</si>
  <si>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</si>
  <si>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</si>
  <si>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</si>
  <si>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</si>
  <si>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</si>
  <si>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</si>
  <si>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</si>
  <si>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</si>
  <si>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</si>
  <si>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</si>
  <si>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</si>
  <si>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</si>
  <si>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</si>
  <si>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</si>
  <si>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</si>
  <si>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</si>
  <si>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</si>
  <si>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</si>
  <si>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</si>
  <si>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</si>
  <si>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</si>
  <si>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</si>
  <si>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</si>
  <si>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</si>
  <si>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</si>
  <si>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</si>
  <si>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</si>
  <si>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</si>
  <si>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</si>
  <si>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</si>
  <si>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</si>
  <si>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</si>
  <si>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</si>
  <si>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</si>
  <si>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</si>
  <si>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</si>
  <si>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</si>
  <si>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</si>
  <si>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</si>
  <si>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</si>
  <si>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</si>
  <si>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</si>
  <si>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</si>
  <si>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</si>
  <si>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</si>
  <si>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</si>
  <si>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</si>
  <si>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</si>
  <si>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</si>
  <si>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</si>
  <si>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</si>
  <si>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</si>
  <si>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</si>
  <si>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</si>
  <si>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</si>
  <si>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</si>
  <si>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</si>
  <si>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</si>
  <si>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</si>
  <si>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</si>
  <si>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</si>
  <si>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</si>
  <si>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</si>
  <si>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</si>
  <si>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</si>
  <si>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</si>
  <si>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</si>
  <si>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</si>
  <si>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</si>
  <si>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</si>
  <si>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</si>
  <si>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</si>
  <si>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</si>
  <si>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</si>
  <si>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</si>
  <si>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</si>
  <si>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</si>
  <si>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</si>
  <si>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</si>
  <si>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</si>
  <si>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</si>
  <si>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</si>
  <si>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</si>
  <si>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</si>
  <si>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</si>
  <si>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</si>
  <si>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</si>
  <si>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</si>
  <si>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</si>
  <si>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</si>
  <si>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</si>
  <si>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</si>
  <si>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</si>
  <si>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</si>
  <si>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</si>
  <si>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</si>
  <si>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</si>
  <si>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</si>
  <si>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</si>
  <si>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</si>
  <si>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</si>
  <si>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</si>
  <si>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</si>
  <si>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</si>
  <si>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</si>
  <si>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</si>
  <si>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</si>
  <si>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</si>
  <si>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</si>
  <si>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</si>
  <si>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</si>
  <si>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</si>
  <si>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</si>
  <si>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</si>
  <si>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</si>
  <si>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</si>
  <si>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</si>
  <si>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</si>
  <si>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</si>
  <si>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</si>
  <si>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</si>
  <si>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</si>
  <si>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</si>
  <si>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</si>
  <si>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</si>
  <si>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</si>
  <si>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</si>
  <si>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</si>
  <si>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</si>
  <si>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</si>
  <si>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</si>
  <si>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</si>
  <si>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</si>
  <si>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</si>
  <si>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</si>
  <si>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</si>
  <si>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</si>
  <si>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</si>
  <si>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</si>
  <si>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</si>
  <si>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</si>
  <si>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</si>
  <si>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</si>
  <si>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</si>
  <si>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</si>
  <si>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</si>
  <si>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</si>
  <si>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</si>
  <si>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</si>
  <si>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</si>
  <si>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</si>
  <si>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</si>
  <si>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</si>
  <si>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</si>
  <si>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</si>
  <si>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</si>
  <si>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</si>
  <si>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</si>
  <si>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</si>
  <si>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</si>
  <si>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</si>
  <si>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</si>
  <si>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</si>
  <si>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</si>
  <si>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</si>
  <si>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</si>
  <si>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</si>
  <si>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</si>
  <si>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</si>
  <si>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</si>
  <si>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</si>
  <si>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</si>
  <si>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</si>
  <si>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</si>
  <si>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</si>
  <si>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</si>
  <si>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</si>
  <si>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</si>
  <si>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</si>
  <si>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</si>
  <si>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</si>
  <si>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</si>
  <si>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</si>
  <si>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</si>
  <si>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</si>
  <si>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</si>
  <si>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</si>
  <si>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</si>
  <si>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</si>
  <si>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</si>
  <si>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</si>
  <si>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</si>
  <si>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</si>
  <si>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</si>
  <si>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</si>
  <si>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</si>
  <si>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</si>
  <si>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</si>
  <si>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</si>
  <si>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</si>
  <si>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</si>
  <si>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</si>
  <si>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</si>
  <si>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</si>
  <si>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</si>
  <si>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</si>
  <si>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</si>
  <si>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</si>
  <si>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</si>
  <si>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</si>
  <si>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</si>
  <si>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</si>
  <si>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</si>
  <si>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</si>
  <si>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</si>
  <si>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</si>
  <si>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</si>
  <si>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</si>
  <si>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</si>
  <si>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</si>
  <si>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</si>
  <si>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</si>
  <si>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</si>
  <si>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</si>
  <si>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</si>
  <si>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</si>
  <si>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</si>
  <si>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</si>
  <si>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</si>
  <si>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</si>
  <si>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</si>
  <si>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</si>
  <si>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</si>
  <si>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</si>
  <si>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</si>
  <si>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</si>
  <si>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</si>
  <si>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</si>
  <si>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</si>
  <si>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</si>
  <si>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</si>
  <si>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</si>
  <si>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</si>
  <si>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</si>
  <si>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</si>
  <si>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</si>
  <si>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</si>
  <si>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</si>
  <si>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</si>
  <si>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</si>
  <si>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</si>
  <si>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</si>
  <si>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</si>
  <si>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</si>
  <si>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</si>
  <si>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</si>
  <si>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</si>
  <si>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</si>
  <si>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</si>
  <si>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</si>
  <si>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</si>
  <si>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</si>
  <si>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</si>
  <si>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</si>
  <si>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</si>
  <si>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</si>
  <si>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</si>
  <si>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</si>
  <si>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</si>
  <si>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</si>
  <si>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</si>
  <si>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</si>
  <si>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</si>
  <si>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</si>
  <si>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</si>
  <si>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</si>
  <si>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</si>
  <si>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</si>
  <si>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</si>
  <si>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</si>
  <si>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</si>
  <si>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</si>
  <si>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</si>
  <si>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</si>
  <si>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</si>
  <si>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</si>
  <si>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</si>
  <si>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</si>
  <si>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</si>
  <si>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</si>
  <si>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</si>
  <si>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</si>
  <si>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</si>
  <si>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</si>
  <si>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</si>
  <si>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</si>
  <si>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</si>
  <si>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</si>
  <si>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</si>
  <si>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</si>
  <si>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</si>
  <si>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</si>
  <si>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</si>
  <si>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</si>
  <si>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</si>
  <si>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</si>
  <si>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</si>
  <si>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</si>
  <si>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</si>
  <si>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</si>
  <si>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</si>
  <si>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</si>
  <si>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</si>
  <si>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</si>
  <si>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</si>
  <si>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</si>
  <si>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</si>
  <si>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</si>
  <si>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</si>
  <si>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</si>
  <si>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</si>
  <si>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</si>
  <si>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</si>
  <si>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</si>
  <si>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</si>
  <si>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</si>
  <si>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</si>
  <si>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</si>
  <si>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</si>
  <si>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</si>
  <si>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</si>
  <si>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</si>
  <si>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</si>
  <si>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</si>
  <si>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</si>
  <si>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</si>
  <si>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</si>
  <si>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</si>
  <si>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</si>
  <si>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</si>
  <si>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</si>
  <si>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</si>
  <si>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</si>
  <si>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</si>
  <si>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</si>
  <si>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</si>
  <si>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</si>
  <si>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</si>
  <si>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</si>
  <si>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</si>
  <si>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</si>
  <si>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</si>
  <si>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</si>
  <si>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</si>
  <si>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</si>
  <si>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</si>
  <si>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</si>
  <si>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</si>
  <si>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</si>
  <si>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</si>
  <si>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</si>
  <si>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</si>
  <si>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</si>
  <si>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</si>
  <si>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</si>
  <si>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</si>
  <si>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</si>
  <si>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</si>
  <si>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</si>
  <si>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</si>
  <si>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</si>
  <si>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</si>
  <si>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</si>
  <si>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</si>
  <si>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</si>
  <si>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</si>
  <si>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</si>
  <si>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</si>
  <si>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</si>
  <si>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</si>
  <si>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</si>
  <si>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</si>
  <si>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</si>
  <si>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</si>
  <si>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</si>
  <si>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</si>
  <si>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</si>
  <si>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</si>
  <si>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</si>
  <si>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</si>
  <si>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</si>
  <si>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</si>
  <si>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</si>
  <si>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</si>
  <si>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</si>
  <si>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</si>
  <si>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</si>
  <si>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</si>
  <si>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</si>
  <si>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</si>
  <si>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</si>
  <si>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</si>
  <si>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</si>
  <si>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</si>
  <si>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</si>
  <si>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</si>
  <si>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</si>
  <si>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</si>
  <si>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</si>
  <si>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</si>
  <si>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</si>
  <si>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</si>
  <si>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</si>
  <si>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</si>
  <si>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</si>
  <si>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</si>
  <si>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</si>
  <si>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</si>
  <si>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</si>
  <si>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</si>
  <si>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</si>
  <si>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</si>
  <si>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</si>
  <si>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</si>
  <si>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</si>
  <si>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</si>
  <si>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</si>
  <si>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</si>
  <si>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</si>
  <si>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</si>
  <si>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</si>
  <si>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</si>
  <si>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</si>
  <si>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</si>
  <si>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</si>
  <si>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</si>
  <si>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</si>
  <si>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</si>
  <si>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</si>
  <si>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</si>
  <si>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</si>
  <si>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</si>
  <si>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</si>
  <si>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</si>
  <si>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</si>
  <si>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</si>
  <si>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</si>
  <si>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</si>
  <si>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</si>
  <si>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</si>
  <si>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</si>
  <si>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</si>
  <si>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</si>
  <si>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</si>
  <si>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</si>
  <si>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</si>
  <si>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</si>
  <si>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</si>
  <si>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</si>
  <si>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</si>
  <si>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</si>
  <si>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</si>
  <si>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</si>
  <si>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</si>
  <si>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</si>
  <si>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</si>
  <si>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</si>
  <si>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</si>
  <si>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</si>
  <si>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</si>
  <si>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</si>
  <si>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</si>
  <si>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</si>
  <si>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</si>
  <si>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</si>
  <si>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</si>
  <si>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</si>
  <si>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</si>
  <si>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</si>
  <si>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</si>
  <si>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</si>
  <si>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</si>
  <si>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</si>
  <si>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</si>
  <si>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</si>
  <si>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</si>
  <si>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</si>
  <si>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</si>
  <si>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</si>
  <si>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</si>
  <si>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</si>
  <si>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</si>
  <si>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</si>
  <si>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</si>
  <si>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</si>
  <si>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</si>
  <si>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</si>
  <si>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</si>
  <si>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</si>
  <si>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</si>
  <si>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</si>
  <si>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</si>
  <si>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</si>
  <si>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</si>
  <si>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</si>
  <si>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</si>
  <si>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</si>
  <si>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</si>
  <si>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</si>
  <si>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</si>
  <si>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</si>
  <si>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</si>
  <si>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</si>
  <si>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</si>
  <si>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</si>
  <si>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</si>
  <si>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</si>
  <si>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</si>
  <si>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</si>
  <si>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</si>
  <si>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</si>
  <si>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</si>
  <si>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</si>
  <si>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</si>
  <si>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</si>
  <si>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</si>
  <si>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</si>
  <si>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</si>
  <si>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</si>
  <si>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</si>
  <si>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</si>
  <si>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</si>
  <si>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</si>
  <si>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</si>
  <si>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</si>
  <si>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</si>
  <si>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</si>
  <si>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</si>
  <si>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</si>
  <si>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</si>
  <si>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</si>
  <si>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</si>
  <si>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</si>
  <si>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</si>
  <si>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</si>
  <si>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</si>
  <si>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</si>
  <si>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</si>
  <si>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</si>
  <si>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</si>
  <si>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</si>
  <si>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</si>
  <si>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</si>
  <si>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</si>
  <si>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</si>
  <si>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</si>
  <si>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</si>
  <si>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</si>
  <si>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</si>
  <si>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</si>
  <si>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</si>
  <si>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</si>
  <si>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</si>
  <si>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</si>
  <si>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</si>
  <si>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</si>
  <si>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</si>
  <si>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</si>
  <si>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</si>
  <si>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</si>
  <si>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</si>
  <si>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</si>
  <si>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</si>
  <si>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</si>
  <si>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</si>
  <si>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</si>
  <si>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</si>
  <si>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</si>
  <si>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</si>
  <si>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</si>
  <si>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</si>
  <si>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</si>
  <si>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</si>
  <si>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</si>
  <si>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</si>
  <si>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</si>
  <si>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</si>
  <si>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</si>
  <si>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</si>
  <si>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</si>
  <si>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</si>
  <si>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</si>
  <si>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</si>
  <si>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</si>
  <si>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</si>
  <si>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</si>
  <si>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</si>
  <si>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</si>
  <si>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</si>
  <si>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</si>
  <si>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</si>
  <si>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</si>
  <si>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</si>
  <si>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</si>
  <si>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</si>
  <si>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</si>
  <si>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</si>
  <si>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</si>
  <si>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</si>
  <si>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</si>
  <si>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</si>
  <si>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</si>
  <si>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</si>
  <si>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</si>
  <si>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</si>
  <si>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</si>
  <si>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</si>
  <si>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</si>
  <si>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</si>
  <si>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</si>
  <si>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</si>
  <si>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</si>
  <si>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</si>
  <si>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</si>
  <si>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</si>
  <si>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</si>
  <si>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</si>
  <si>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</si>
  <si>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</si>
  <si>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</si>
  <si>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</si>
  <si>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</si>
  <si>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</si>
  <si>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</si>
  <si>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</si>
  <si>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</si>
  <si>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</si>
  <si>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</si>
  <si>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</si>
  <si>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</si>
  <si>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</si>
  <si>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</si>
  <si>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</si>
  <si>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</si>
  <si>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</si>
  <si>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</si>
  <si>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</si>
  <si>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</si>
  <si>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</si>
  <si>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</si>
  <si>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</si>
  <si>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</si>
  <si>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</si>
  <si>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</si>
  <si>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</si>
  <si>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</si>
  <si>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</si>
  <si>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</si>
  <si>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</si>
  <si>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</si>
  <si>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</si>
  <si>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</si>
  <si>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</si>
  <si>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</si>
  <si>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</si>
  <si>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</si>
  <si>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</si>
  <si>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</si>
  <si>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</si>
  <si>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</si>
  <si>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</si>
  <si>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</si>
  <si>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</si>
  <si>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</si>
  <si>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</si>
  <si>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</si>
  <si>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</si>
  <si>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</si>
  <si>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</si>
  <si>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</si>
  <si>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</si>
  <si>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</si>
  <si>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</si>
  <si>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</si>
  <si>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</si>
  <si>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</si>
  <si>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</si>
  <si>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</si>
  <si>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</si>
  <si>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</si>
  <si>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</si>
  <si>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</si>
  <si>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</si>
  <si>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</si>
  <si>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</si>
  <si>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</si>
  <si>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</si>
  <si>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</si>
  <si>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</si>
  <si>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</si>
  <si>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</si>
  <si>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</si>
  <si>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</si>
  <si>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</si>
  <si>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</si>
  <si>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</si>
  <si>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</si>
  <si>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</si>
  <si>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</si>
  <si>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</si>
  <si>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</si>
  <si>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</si>
  <si>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</si>
  <si>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</si>
  <si>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</si>
  <si>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</si>
  <si>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</si>
  <si>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</si>
  <si>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</si>
  <si>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</si>
  <si>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</si>
  <si>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</si>
  <si>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</si>
  <si>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</si>
  <si>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</si>
  <si>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</si>
  <si>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</si>
  <si>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</si>
  <si>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</si>
  <si>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</si>
  <si>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</si>
  <si>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</si>
  <si>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</si>
  <si>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</si>
  <si>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</si>
  <si>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</si>
  <si>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</si>
  <si>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</si>
  <si>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</si>
  <si>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</si>
  <si>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</si>
  <si>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</si>
  <si>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</si>
  <si>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</si>
  <si>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</si>
  <si>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</si>
  <si>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</si>
  <si>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</si>
  <si>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</si>
  <si>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</si>
  <si>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</si>
  <si>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</si>
  <si>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</si>
  <si>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</si>
  <si>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</si>
  <si>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</si>
  <si>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</si>
  <si>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</si>
  <si>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</si>
  <si>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</si>
  <si>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</si>
  <si>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</si>
  <si>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</si>
  <si>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</si>
  <si>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</si>
  <si>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</si>
  <si>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</si>
  <si>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</si>
  <si>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</si>
  <si>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</si>
  <si>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</si>
  <si>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</si>
  <si>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</si>
  <si>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</si>
  <si>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</si>
  <si>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</si>
  <si>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</si>
  <si>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</si>
  <si>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</si>
  <si>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</si>
  <si>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</si>
  <si>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</si>
  <si>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</si>
  <si>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</si>
  <si>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</si>
  <si>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</si>
  <si>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</si>
  <si>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</si>
  <si>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</si>
  <si>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</si>
  <si>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</si>
  <si>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</si>
  <si>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</si>
  <si>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</si>
  <si>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</si>
  <si>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</si>
  <si>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</si>
  <si>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</si>
  <si>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</si>
  <si>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</si>
  <si>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</si>
  <si>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</si>
  <si>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</si>
  <si>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</si>
  <si>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</si>
  <si>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</si>
  <si>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</si>
  <si>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</si>
  <si>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</si>
  <si>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</si>
  <si>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</si>
  <si>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</si>
  <si>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</si>
  <si>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</si>
  <si>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</si>
  <si>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</si>
  <si>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</si>
  <si>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</si>
  <si>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</si>
  <si>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</si>
  <si>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</si>
  <si>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</si>
  <si>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</si>
  <si>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</si>
  <si>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</si>
  <si>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</si>
  <si>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</si>
  <si>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</si>
  <si>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</si>
  <si>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</si>
  <si>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</si>
  <si>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</si>
  <si>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</si>
  <si>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</si>
  <si>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</si>
  <si>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</si>
  <si>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</si>
  <si>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</si>
  <si>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</si>
  <si>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</si>
  <si>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</si>
  <si>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</si>
  <si>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</si>
  <si>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</si>
  <si>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</si>
  <si>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</si>
  <si>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</si>
  <si>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</si>
  <si>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</si>
  <si>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</si>
  <si>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</si>
  <si>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</si>
  <si>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</si>
  <si>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</si>
  <si>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</si>
  <si>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</si>
  <si>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</si>
  <si>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</si>
  <si>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</si>
  <si>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</si>
  <si>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</si>
  <si>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</si>
  <si>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</si>
  <si>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</si>
  <si>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</si>
  <si>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</si>
  <si>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</si>
  <si>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</si>
  <si>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</si>
  <si>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</si>
  <si>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</si>
  <si>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</si>
  <si>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</si>
  <si>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</si>
  <si>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</si>
  <si>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</si>
  <si>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</si>
  <si>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</si>
  <si>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</si>
  <si>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</si>
  <si>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</si>
  <si>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</si>
  <si>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</si>
  <si>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</si>
  <si>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</si>
  <si>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</si>
  <si>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</si>
  <si>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</si>
  <si>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</si>
  <si>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</si>
  <si>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</si>
  <si>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</si>
  <si>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</si>
  <si>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</si>
  <si>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</si>
  <si>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</si>
  <si>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</si>
  <si>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</si>
  <si>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</si>
  <si>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</si>
  <si>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</si>
  <si>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</si>
  <si>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</si>
  <si>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</si>
  <si>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</si>
  <si>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</si>
  <si>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</si>
  <si>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</si>
  <si>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</si>
  <si>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</si>
  <si>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</si>
  <si>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</si>
  <si>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</si>
  <si>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</si>
  <si>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</si>
  <si>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</si>
  <si>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</si>
  <si>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</si>
  <si>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</si>
  <si>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</si>
  <si>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</si>
  <si>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</si>
  <si>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</si>
  <si>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</si>
  <si>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</si>
  <si>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</si>
  <si>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</si>
  <si>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</si>
  <si>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</si>
  <si>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</si>
  <si>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</si>
  <si>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</si>
  <si>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</si>
  <si>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</si>
  <si>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</si>
  <si>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</si>
  <si>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</si>
  <si>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</si>
  <si>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</si>
  <si>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</si>
  <si>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</si>
  <si>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</si>
  <si>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</si>
  <si>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</si>
  <si>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</si>
  <si>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</si>
  <si>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</si>
  <si>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</si>
  <si>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</si>
  <si>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</si>
  <si>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</si>
  <si>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</si>
  <si>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</si>
  <si>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</si>
  <si>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</si>
  <si>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</si>
  <si>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</si>
  <si>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</si>
  <si>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</si>
  <si>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</si>
  <si>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</si>
  <si>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</si>
  <si>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</si>
  <si>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</si>
  <si>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</si>
  <si>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</si>
  <si>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</si>
  <si>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</si>
  <si>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</si>
  <si>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</si>
  <si>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</si>
  <si>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</si>
  <si>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</si>
  <si>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</si>
  <si>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</si>
  <si>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</si>
  <si>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</si>
  <si>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</si>
  <si>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</si>
  <si>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</si>
  <si>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</si>
  <si>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</si>
  <si>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</si>
  <si>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</si>
  <si>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</si>
  <si>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</si>
  <si>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</si>
  <si>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</si>
  <si>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</si>
  <si>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</si>
  <si>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</si>
  <si>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</si>
  <si>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</si>
  <si>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</si>
  <si>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</si>
  <si>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</si>
  <si>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</si>
  <si>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</si>
  <si>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</si>
  <si>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</si>
  <si>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</si>
  <si>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</si>
  <si>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</si>
  <si>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</si>
  <si>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</si>
  <si>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</si>
  <si>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</si>
  <si>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</si>
  <si>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</si>
  <si>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</si>
  <si>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</si>
  <si>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</si>
  <si>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</si>
  <si>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</si>
  <si>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</si>
  <si>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</si>
  <si>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</si>
  <si>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</si>
  <si>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</si>
  <si>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</si>
  <si>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</si>
  <si>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</si>
  <si>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</si>
  <si>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</si>
  <si>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</si>
  <si>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</si>
  <si>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</si>
  <si>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</si>
  <si>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</si>
  <si>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</si>
  <si>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</si>
  <si>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</si>
  <si>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</si>
  <si>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</si>
  <si>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</si>
  <si>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</si>
  <si>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</si>
  <si>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</si>
  <si>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</si>
  <si>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</si>
  <si>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</si>
  <si>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</si>
  <si>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</si>
  <si>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</si>
  <si>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</si>
  <si>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</si>
  <si>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</si>
  <si>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</si>
  <si>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</si>
  <si>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</si>
  <si>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</si>
  <si>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</si>
  <si>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</si>
  <si>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</si>
  <si>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</si>
  <si>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</si>
  <si>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</si>
  <si>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</si>
  <si>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</si>
  <si>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</si>
  <si>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</si>
  <si>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</si>
  <si>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</si>
  <si>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</si>
  <si>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</si>
  <si>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</si>
  <si>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</si>
  <si>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</si>
  <si>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</si>
  <si>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</si>
  <si>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</si>
  <si>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</si>
  <si>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</si>
  <si>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</si>
  <si>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</si>
  <si>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</si>
  <si>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</si>
  <si>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</si>
  <si>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</si>
  <si>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</si>
  <si>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</si>
  <si>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</si>
  <si>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</si>
  <si>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</si>
  <si>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</si>
  <si>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</si>
  <si>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</si>
  <si>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</si>
  <si>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</si>
  <si>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</si>
  <si>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</si>
  <si>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</si>
  <si>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</si>
  <si>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</si>
  <si>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</si>
  <si>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</si>
  <si>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</si>
  <si>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</si>
  <si>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</si>
  <si>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</si>
  <si>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</si>
  <si>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</si>
  <si>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</si>
  <si>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</si>
  <si>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</si>
  <si>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</si>
  <si>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</si>
  <si>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</si>
  <si>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</si>
  <si>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</si>
  <si>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</si>
  <si>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</si>
  <si>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</si>
  <si>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</si>
  <si>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</si>
  <si>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</si>
  <si>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</si>
  <si>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</si>
  <si>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</si>
  <si>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</si>
  <si>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</si>
  <si>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</si>
  <si>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</si>
  <si>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</si>
  <si>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</si>
  <si>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</si>
  <si>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</si>
  <si>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</si>
  <si>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</si>
  <si>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</si>
  <si>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</si>
  <si>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</si>
  <si>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</si>
  <si>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</si>
  <si>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</si>
  <si>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</si>
  <si>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</si>
  <si>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</si>
  <si>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2021-19-3</t>
  </si>
  <si>
    <t>Prestar los servicios de educación inicial en el marco de la atención integral en Desarrollo Infantil en Medio Familiar -DIMF- ,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</si>
</sst>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85" zoomScaleNormal="85" zoomScaleSheetLayoutView="40" zoomScalePageLayoutView="40" workbookViewId="0">
      <selection activeCell="K35" sqref="K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421</v>
      </c>
      <c r="I15" s="32" t="s">
        <v>2624</v>
      </c>
      <c r="J15" s="108" t="s">
        <v>2626</v>
      </c>
      <c r="L15" s="209" t="s">
        <v>8</v>
      </c>
      <c r="M15" s="209"/>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186"/>
      <c r="I20" s="148" t="s">
        <v>421</v>
      </c>
      <c r="J20" s="149" t="s">
        <v>430</v>
      </c>
      <c r="K20" s="150">
        <v>1260257617</v>
      </c>
      <c r="L20" s="151"/>
      <c r="M20" s="151">
        <v>44561</v>
      </c>
      <c r="N20" s="134">
        <f>+(M20-L20)/30</f>
        <v>1485.3666666666666</v>
      </c>
      <c r="O20" s="137"/>
      <c r="U20" s="133"/>
      <c r="V20" s="105">
        <f ca="1">NOW()</f>
        <v>44201.697913310185</v>
      </c>
      <c r="W20" s="105">
        <f ca="1">NOW()</f>
        <v>44201.697913310185</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178" t="str">
        <f>VLOOKUP(B20,EAS!A2:B1439,2,0)</f>
        <v>FUNDACION DESARROLLO SOCIAL FUNDESOCIAL</v>
      </c>
      <c r="C38" s="178"/>
      <c r="D38" s="178"/>
      <c r="E38" s="178"/>
      <c r="F38" s="178"/>
      <c r="G38" s="5"/>
      <c r="H38" s="131"/>
      <c r="I38" s="190" t="s">
        <v>7</v>
      </c>
      <c r="J38" s="190"/>
      <c r="K38" s="190"/>
      <c r="L38" s="190"/>
      <c r="M38" s="190"/>
      <c r="N38" s="190"/>
      <c r="O38" s="132"/>
    </row>
    <row r="39" spans="1:16" ht="42.95" customHeight="1" thickBot="1" x14ac:dyDescent="0.3">
      <c r="A39" s="10"/>
      <c r="B39" s="11"/>
      <c r="C39" s="11"/>
      <c r="D39" s="11"/>
      <c r="E39" s="11"/>
      <c r="F39" s="11"/>
      <c r="G39" s="11"/>
      <c r="H39" s="10"/>
      <c r="I39" s="222" t="s">
        <v>2803</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0.03</v>
      </c>
      <c r="O179" s="8"/>
      <c r="Q179" s="19"/>
      <c r="R179" s="158">
        <f>IF(M179&gt;0,SUM(L179+M179),"")</f>
        <v>0.03</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63012880.850000001</v>
      </c>
      <c r="F185" s="92"/>
      <c r="G185" s="93"/>
      <c r="H185" s="88"/>
      <c r="I185" s="90" t="s">
        <v>2627</v>
      </c>
      <c r="J185" s="165">
        <f>+SUM(M179:M183)</f>
        <v>0.03</v>
      </c>
      <c r="K185" s="202" t="s">
        <v>2628</v>
      </c>
      <c r="L185" s="202"/>
      <c r="M185" s="94">
        <f>+J185*(SUM(K20:K35))</f>
        <v>37807728.509999998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6" t="s">
        <v>2636</v>
      </c>
      <c r="C192" s="236"/>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2021-01-05T21:45:19Z</cp:lastPrinted>
  <dcterms:created xsi:type="dcterms:W3CDTF">2020-10-14T21:57:42Z</dcterms:created>
  <dcterms:modified xsi:type="dcterms:W3CDTF">2021-01-05T21:46:43Z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