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<sst xmlns="http://schemas.openxmlformats.org/spreadsheetml/2006/main" count="3133" uniqueCount="2709">
  <si>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</si>
  <si>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</si>
  <si>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</si>
  <si>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</si>
  <si>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</si>
  <si>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</si>
  <si>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</si>
  <si>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</si>
  <si>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</si>
  <si>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</si>
  <si>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</si>
  <si>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</si>
  <si>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</si>
  <si>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</si>
  <si>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</si>
  <si>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</si>
  <si>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</si>
  <si>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</si>
  <si>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</si>
  <si>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</si>
  <si>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</si>
  <si>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</si>
  <si>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</si>
  <si>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</si>
  <si>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</si>
  <si>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</si>
  <si>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</si>
  <si>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</si>
  <si>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</si>
  <si>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</si>
  <si>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</si>
  <si>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</si>
  <si>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</si>
  <si>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</si>
  <si>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</si>
  <si>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</si>
  <si>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</si>
  <si>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</si>
  <si>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</si>
  <si>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</si>
  <si>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</si>
  <si>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</si>
  <si>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</si>
  <si>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</si>
  <si>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</si>
  <si>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</si>
  <si>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</si>
  <si>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</si>
  <si>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</si>
  <si>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</si>
  <si>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</si>
  <si>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</si>
  <si>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</si>
  <si>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</si>
  <si>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</si>
  <si>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</si>
  <si>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</si>
  <si>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</si>
  <si>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</si>
  <si>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</si>
  <si>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</si>
  <si>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</si>
  <si>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</si>
  <si>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</si>
  <si>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</si>
  <si>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</si>
  <si>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</si>
  <si>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</si>
  <si>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</si>
  <si>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</si>
  <si>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</si>
  <si>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</si>
  <si>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</si>
  <si>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</si>
  <si>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</si>
  <si>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</si>
  <si>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</si>
  <si>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</si>
  <si>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</si>
  <si>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</si>
  <si>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</si>
  <si>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</si>
  <si>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</si>
  <si>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</si>
  <si>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</si>
  <si>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</si>
  <si>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</si>
  <si>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</si>
  <si>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</si>
  <si>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</si>
  <si>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</si>
  <si>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</si>
  <si>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</si>
  <si>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</si>
  <si>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</si>
  <si>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</si>
  <si>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</si>
  <si>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</si>
  <si>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</si>
  <si>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</si>
  <si>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</si>
  <si>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</si>
  <si>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</si>
  <si>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</si>
  <si>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</si>
  <si>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</si>
  <si>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</si>
  <si>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</si>
  <si>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</si>
  <si>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</si>
  <si>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</si>
  <si>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</si>
  <si>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</si>
  <si>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</si>
  <si>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</si>
  <si>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</si>
  <si>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</si>
  <si>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</si>
  <si>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</si>
  <si>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</si>
  <si>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</si>
  <si>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</si>
  <si>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</si>
  <si>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</si>
  <si>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</si>
  <si>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</si>
  <si>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</si>
  <si>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</si>
  <si>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</si>
  <si>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</si>
  <si>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</si>
  <si>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</si>
  <si>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</si>
  <si>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</si>
  <si>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</si>
  <si>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</si>
  <si>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</si>
  <si>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</si>
  <si>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</si>
  <si>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</si>
  <si>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</si>
  <si>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</si>
  <si>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</si>
  <si>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</si>
  <si>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</si>
  <si>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</si>
  <si>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</si>
  <si>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</si>
  <si>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</si>
  <si>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</si>
  <si>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</si>
  <si>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</si>
  <si>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</si>
  <si>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</si>
  <si>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</si>
  <si>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</si>
  <si>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</si>
  <si>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</si>
  <si>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</si>
  <si>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</si>
  <si>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</si>
  <si>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</si>
  <si>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</si>
  <si>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</si>
  <si>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</si>
  <si>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</si>
  <si>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</si>
  <si>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</si>
  <si>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</si>
  <si>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</si>
  <si>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</si>
  <si>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</si>
  <si>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</si>
  <si>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</si>
  <si>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</si>
  <si>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</si>
  <si>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</si>
  <si>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</si>
  <si>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</si>
  <si>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</si>
  <si>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</si>
  <si>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</si>
  <si>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</si>
  <si>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</si>
  <si>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</si>
  <si>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</si>
  <si>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</si>
  <si>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</si>
  <si>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</si>
  <si>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</si>
  <si>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</si>
  <si>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</si>
  <si>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</si>
  <si>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</si>
  <si>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</si>
  <si>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</si>
  <si>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</si>
  <si>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</si>
  <si>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</si>
  <si>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</si>
  <si>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</si>
  <si>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</si>
  <si>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</si>
  <si>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</si>
  <si>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</si>
  <si>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</si>
  <si>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</si>
  <si>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</si>
  <si>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</si>
  <si>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</si>
  <si>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</si>
  <si>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</si>
  <si>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</si>
  <si>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</si>
  <si>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</si>
  <si>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</si>
  <si>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</si>
  <si>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</si>
  <si>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</si>
  <si>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</si>
  <si>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</si>
  <si>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</si>
  <si>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</si>
  <si>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</si>
  <si>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</si>
  <si>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</si>
  <si>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</si>
  <si>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</si>
  <si>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</si>
  <si>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</si>
  <si>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</si>
  <si>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</si>
  <si>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</si>
  <si>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</si>
  <si>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</si>
  <si>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</si>
  <si>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</si>
  <si>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</si>
  <si>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</si>
  <si>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</si>
  <si>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</si>
  <si>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</si>
  <si>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</si>
  <si>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</si>
  <si>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</si>
  <si>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</si>
  <si>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</si>
  <si>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</si>
  <si>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</si>
  <si>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</si>
  <si>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</si>
  <si>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</si>
  <si>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</si>
  <si>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</si>
  <si>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</si>
  <si>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</si>
  <si>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</si>
  <si>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</si>
  <si>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</si>
  <si>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</si>
  <si>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</si>
  <si>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</si>
  <si>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</si>
  <si>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</si>
  <si>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</si>
  <si>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</si>
  <si>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</si>
  <si>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</si>
  <si>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</si>
  <si>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</si>
  <si>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</si>
  <si>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</si>
  <si>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</si>
  <si>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</si>
  <si>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</si>
  <si>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</si>
  <si>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</si>
  <si>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</si>
  <si>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</si>
  <si>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</si>
  <si>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</si>
  <si>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</si>
  <si>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</si>
  <si>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</si>
  <si>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</si>
  <si>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</si>
  <si>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</si>
  <si>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</si>
  <si>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</si>
  <si>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</si>
  <si>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</si>
  <si>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</si>
  <si>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</si>
  <si>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</si>
  <si>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</si>
  <si>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</si>
  <si>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</si>
  <si>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</si>
  <si>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</si>
  <si>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</si>
  <si>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</si>
  <si>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</si>
  <si>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</si>
  <si>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</si>
  <si>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</si>
  <si>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</si>
  <si>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</si>
  <si>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</si>
  <si>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</si>
  <si>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</si>
  <si>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</si>
  <si>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</si>
  <si>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</si>
  <si>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</si>
  <si>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</si>
  <si>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</si>
  <si>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</si>
  <si>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</si>
  <si>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</si>
  <si>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</si>
  <si>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</si>
  <si>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</si>
  <si>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</si>
  <si>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</si>
  <si>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</si>
  <si>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</si>
  <si>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</si>
  <si>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</si>
  <si>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</si>
  <si>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</si>
  <si>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</si>
  <si>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</si>
  <si>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</si>
  <si>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</si>
  <si>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</si>
  <si>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</si>
  <si>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</si>
  <si>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</si>
  <si>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</si>
  <si>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</si>
  <si>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</si>
  <si>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</si>
  <si>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</si>
  <si>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</si>
  <si>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</si>
  <si>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</si>
  <si>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</si>
  <si>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</si>
  <si>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</si>
  <si>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</si>
  <si>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</si>
  <si>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</si>
  <si>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</si>
  <si>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</si>
  <si>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</si>
  <si>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</si>
  <si>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</si>
  <si>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</si>
  <si>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</si>
  <si>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</si>
  <si>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</si>
  <si>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</si>
  <si>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</si>
  <si>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</si>
  <si>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</si>
  <si>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</si>
  <si>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</si>
  <si>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</si>
  <si>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</si>
  <si>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</si>
  <si>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</si>
  <si>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</si>
  <si>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</si>
  <si>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</si>
  <si>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</si>
  <si>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</si>
  <si>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</si>
  <si>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</si>
  <si>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</si>
  <si>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</si>
  <si>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</si>
  <si>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</si>
  <si>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</si>
  <si>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</si>
  <si>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</si>
  <si>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</si>
  <si>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</si>
  <si>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</si>
  <si>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</si>
  <si>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</si>
  <si>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</si>
  <si>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</si>
  <si>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</si>
  <si>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</si>
  <si>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</si>
  <si>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</si>
  <si>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</si>
  <si>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</si>
  <si>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</si>
  <si>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</si>
  <si>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</si>
  <si>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</si>
  <si>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</si>
  <si>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</si>
  <si>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</si>
  <si>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</si>
  <si>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</si>
  <si>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</si>
  <si>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</si>
  <si>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</si>
  <si>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</si>
  <si>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</si>
  <si>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</si>
  <si>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</si>
  <si>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</si>
  <si>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</si>
  <si>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</si>
  <si>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</si>
  <si>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</si>
  <si>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</si>
  <si>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</si>
  <si>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</si>
  <si>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</si>
  <si>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</si>
  <si>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</si>
  <si>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</si>
  <si>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</si>
  <si>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</si>
  <si>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</si>
  <si>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</si>
  <si>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</si>
  <si>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</si>
  <si>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</si>
  <si>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</si>
  <si>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</si>
  <si>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</si>
  <si>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</si>
  <si>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</si>
  <si>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</si>
  <si>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</si>
  <si>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</si>
  <si>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</si>
  <si>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</si>
  <si>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</si>
  <si>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</si>
  <si>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</si>
  <si>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</si>
  <si>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</si>
  <si>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</si>
  <si>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</si>
  <si>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</si>
  <si>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</si>
  <si>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</si>
  <si>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</si>
  <si>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</si>
  <si>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</si>
  <si>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</si>
  <si>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</si>
  <si>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</si>
  <si>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</si>
  <si>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</si>
  <si>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</si>
  <si>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</si>
  <si>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</si>
  <si>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</si>
  <si>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</si>
  <si>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</si>
  <si>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</si>
  <si>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</si>
  <si>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</si>
  <si>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</si>
  <si>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</si>
  <si>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</si>
  <si>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</si>
  <si>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</si>
  <si>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</si>
  <si>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</si>
  <si>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</si>
  <si>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</si>
  <si>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</si>
  <si>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</si>
  <si>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</si>
  <si>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</si>
  <si>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</si>
  <si>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</si>
  <si>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</si>
  <si>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</si>
  <si>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</si>
  <si>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</si>
  <si>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</si>
  <si>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</si>
  <si>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</si>
  <si>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</si>
  <si>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</si>
  <si>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</si>
  <si>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</si>
  <si>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</si>
  <si>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</si>
  <si>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</si>
  <si>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</si>
  <si>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</si>
  <si>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</si>
  <si>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</si>
  <si>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</si>
  <si>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</si>
  <si>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</si>
  <si>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</si>
  <si>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</si>
  <si>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</si>
  <si>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</si>
  <si>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</si>
  <si>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</si>
  <si>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</si>
  <si>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</si>
  <si>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</si>
  <si>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</si>
  <si>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</si>
  <si>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</si>
  <si>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</si>
  <si>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</si>
  <si>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</si>
  <si>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</si>
  <si>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</si>
  <si>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</si>
  <si>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</si>
  <si>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</si>
  <si>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</si>
  <si>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</si>
  <si>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</si>
  <si>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</si>
  <si>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</si>
  <si>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</si>
  <si>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</si>
  <si>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</si>
  <si>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</si>
  <si>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</si>
  <si>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</si>
  <si>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</si>
  <si>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</si>
  <si>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</si>
  <si>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</si>
  <si>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</si>
  <si>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</si>
  <si>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</si>
  <si>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</si>
  <si>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</si>
  <si>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</si>
  <si>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</si>
  <si>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</si>
  <si>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</si>
  <si>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</si>
  <si>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</si>
  <si>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</si>
  <si>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</si>
  <si>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</si>
  <si>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</si>
  <si>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</si>
  <si>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</si>
  <si>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</si>
  <si>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</si>
  <si>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</si>
  <si>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</si>
  <si>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</si>
  <si>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</si>
  <si>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</si>
  <si>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</si>
  <si>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</si>
  <si>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</si>
  <si>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</si>
  <si>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</si>
  <si>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</si>
  <si>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</si>
  <si>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</si>
  <si>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</si>
  <si>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</si>
  <si>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</si>
  <si>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</si>
  <si>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</si>
  <si>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</si>
  <si>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</si>
  <si>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</si>
  <si>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</si>
  <si>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</si>
  <si>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</si>
  <si>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</si>
  <si>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</si>
  <si>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</si>
  <si>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</si>
  <si>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</si>
  <si>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</si>
  <si>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</si>
  <si>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</si>
  <si>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</si>
  <si>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</si>
  <si>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</si>
  <si>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</si>
  <si>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</si>
  <si>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</si>
  <si>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</si>
  <si>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</si>
  <si>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</si>
  <si>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</si>
  <si>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</si>
  <si>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</si>
  <si>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</si>
  <si>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</si>
  <si>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</si>
  <si>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</si>
  <si>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</si>
  <si>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</si>
  <si>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</si>
  <si>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</si>
  <si>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</si>
  <si>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</si>
  <si>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</si>
  <si>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</si>
  <si>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</si>
  <si>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</si>
  <si>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</si>
  <si>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</si>
  <si>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</si>
  <si>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</si>
  <si>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</si>
  <si>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</si>
  <si>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</si>
  <si>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</si>
  <si>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</si>
  <si>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</si>
  <si>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</si>
  <si>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</si>
  <si>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</si>
  <si>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</si>
  <si>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</si>
  <si>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</si>
  <si>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</si>
  <si>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</si>
  <si>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</si>
  <si>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</si>
  <si>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</si>
  <si>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</si>
  <si>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</si>
  <si>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</si>
  <si>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</si>
  <si>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</si>
  <si>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</si>
  <si>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</si>
  <si>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</si>
  <si>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</si>
  <si>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</si>
  <si>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</si>
  <si>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</si>
  <si>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</si>
  <si>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</si>
  <si>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</si>
  <si>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</si>
  <si>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</si>
  <si>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</si>
  <si>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</si>
  <si>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</si>
  <si>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</si>
  <si>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</si>
  <si>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</si>
  <si>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</si>
  <si>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</si>
  <si>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</si>
  <si>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</si>
  <si>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</si>
  <si>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</si>
  <si>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</si>
  <si>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</si>
  <si>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</si>
  <si>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</si>
  <si>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</si>
  <si>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</si>
  <si>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</si>
  <si>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</si>
  <si>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</si>
  <si>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</si>
  <si>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</si>
  <si>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</si>
  <si>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</si>
  <si>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</si>
  <si>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</si>
  <si>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</si>
  <si>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</si>
  <si>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</si>
  <si>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</si>
  <si>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</si>
  <si>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</si>
  <si>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</si>
  <si>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</si>
  <si>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</si>
  <si>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</si>
  <si>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</si>
  <si>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</si>
  <si>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</si>
  <si>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</si>
  <si>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</si>
  <si>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</si>
  <si>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</si>
  <si>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</si>
  <si>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</si>
  <si>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</si>
  <si>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</si>
  <si>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</si>
  <si>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</si>
  <si>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</si>
  <si>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</si>
  <si>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</si>
  <si>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</si>
  <si>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</si>
  <si>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</si>
  <si>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</si>
  <si>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</si>
  <si>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</si>
  <si>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</si>
  <si>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</si>
  <si>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</si>
  <si>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</si>
  <si>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</si>
  <si>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</si>
  <si>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</si>
  <si>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</si>
  <si>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</si>
  <si>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</si>
  <si>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</si>
  <si>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</si>
  <si>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</si>
  <si>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</si>
  <si>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</si>
  <si>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</si>
  <si>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</si>
  <si>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</si>
  <si>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</si>
  <si>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</si>
  <si>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</si>
  <si>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</si>
  <si>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</si>
  <si>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</si>
  <si>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</si>
  <si>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</si>
  <si>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</si>
  <si>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</si>
  <si>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</si>
  <si>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</si>
  <si>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</si>
  <si>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</si>
  <si>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</si>
  <si>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</si>
  <si>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</si>
  <si>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</si>
  <si>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</si>
  <si>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</si>
  <si>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</si>
  <si>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</si>
  <si>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</si>
  <si>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</si>
  <si>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</si>
  <si>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</si>
  <si>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</si>
  <si>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</si>
  <si>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</si>
  <si>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</si>
  <si>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</si>
  <si>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</si>
  <si>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</si>
  <si>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</si>
  <si>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</si>
  <si>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</si>
  <si>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</si>
  <si>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</si>
  <si>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</si>
  <si>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</si>
  <si>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</si>
  <si>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</si>
  <si>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</si>
  <si>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</si>
  <si>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</si>
  <si>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</si>
  <si>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</si>
  <si>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</si>
  <si>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</si>
  <si>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</si>
  <si>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</si>
  <si>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</si>
  <si>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</si>
  <si>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</si>
  <si>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</si>
  <si>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</si>
  <si>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</si>
  <si>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</si>
  <si>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</si>
  <si>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</si>
  <si>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</si>
  <si>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</si>
  <si>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</si>
  <si>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</si>
  <si>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</si>
  <si>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</si>
  <si>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</si>
  <si>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</si>
  <si>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</si>
  <si>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</si>
  <si>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</si>
  <si>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</si>
  <si>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</si>
  <si>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</si>
  <si>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</si>
  <si>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</si>
  <si>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</si>
  <si>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</si>
  <si>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</si>
  <si>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</si>
  <si>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</si>
  <si>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</si>
  <si>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</si>
  <si>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</si>
  <si>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</si>
  <si>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</si>
  <si>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</si>
  <si>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</si>
  <si>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</si>
  <si>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</si>
  <si>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</si>
  <si>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</si>
  <si>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</si>
  <si>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</si>
  <si>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</si>
  <si>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</si>
  <si>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</si>
  <si>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</si>
  <si>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</si>
  <si>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</si>
  <si>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</si>
  <si>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</si>
  <si>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</si>
  <si>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</si>
  <si>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</si>
  <si>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</si>
  <si>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</si>
  <si>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</si>
  <si>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</si>
  <si>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</si>
  <si>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</si>
  <si>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</si>
  <si>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</si>
  <si>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</si>
  <si>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</si>
  <si>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</si>
  <si>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</si>
  <si>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</si>
  <si>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</si>
  <si>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</si>
  <si>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</si>
  <si>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</si>
  <si>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</si>
  <si>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</si>
  <si>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</si>
  <si>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</si>
  <si>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</si>
  <si>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</si>
  <si>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</si>
  <si>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</si>
  <si>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</si>
  <si>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</si>
  <si>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</si>
  <si>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</si>
  <si>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</si>
  <si>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</si>
  <si>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</si>
  <si>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</si>
  <si>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</si>
  <si>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</si>
  <si>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</si>
  <si>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</si>
  <si>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</si>
  <si>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</si>
  <si>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</si>
  <si>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</si>
  <si>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</si>
  <si>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</si>
  <si>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</si>
  <si>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</si>
  <si>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</si>
  <si>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</si>
  <si>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</si>
  <si>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</si>
  <si>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</si>
  <si>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</si>
  <si>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</si>
  <si>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</si>
  <si>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</si>
  <si>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</si>
  <si>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</si>
  <si>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</si>
  <si>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</si>
  <si>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</si>
  <si>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</si>
  <si>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</si>
  <si>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</si>
  <si>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</si>
  <si>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</si>
  <si>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</si>
  <si>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</si>
  <si>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</si>
  <si>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</si>
  <si>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</si>
  <si>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</si>
  <si>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</si>
  <si>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</si>
  <si>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</si>
  <si>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</si>
  <si>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</si>
  <si>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</si>
  <si>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</si>
  <si>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</si>
  <si>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</si>
  <si>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</si>
  <si>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</si>
  <si>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</si>
  <si>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</si>
  <si>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</si>
  <si>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</si>
  <si>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</si>
  <si>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</si>
  <si>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</si>
  <si>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</si>
  <si>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</si>
  <si>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</si>
  <si>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</si>
  <si>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</si>
  <si>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</si>
  <si>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</si>
  <si>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</si>
  <si>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</si>
  <si>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</si>
  <si>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</si>
  <si>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</si>
  <si>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</si>
  <si>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</si>
  <si>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</si>
  <si>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</si>
  <si>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</si>
  <si>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</si>
  <si>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</si>
  <si>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</si>
  <si>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</si>
  <si>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</si>
  <si>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</si>
  <si>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</si>
  <si>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</si>
  <si>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</si>
  <si>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</si>
  <si>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</si>
  <si>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</si>
  <si>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</si>
  <si>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</si>
  <si>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</si>
  <si>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</si>
  <si>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</si>
  <si>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</si>
  <si>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</si>
  <si>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</si>
  <si>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</si>
  <si>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</si>
  <si>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</si>
  <si>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</si>
  <si>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</si>
  <si>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</si>
  <si>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</si>
  <si>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</si>
  <si>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</si>
  <si>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</si>
  <si>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</si>
  <si>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</si>
  <si>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</si>
  <si>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</si>
  <si>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</si>
  <si>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</si>
  <si>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</si>
  <si>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</si>
  <si>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</si>
  <si>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</si>
  <si>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</si>
  <si>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</si>
  <si>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</si>
  <si>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</si>
  <si>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</si>
  <si>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</si>
  <si>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</si>
  <si>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</si>
  <si>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</si>
  <si>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</si>
  <si>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</si>
  <si>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</si>
  <si>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</si>
  <si>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</si>
  <si>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</si>
  <si>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</si>
  <si>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</si>
  <si>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</si>
  <si>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</si>
  <si>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</si>
  <si>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</si>
  <si>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</si>
  <si>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</si>
  <si>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</si>
  <si>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</si>
  <si>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</si>
  <si>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</si>
  <si>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</si>
  <si>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</si>
  <si>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</si>
  <si>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</si>
  <si>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</si>
  <si>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</si>
  <si>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</si>
  <si>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</si>
  <si>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</si>
  <si>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</si>
  <si>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</si>
  <si>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</si>
  <si>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</si>
  <si>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</si>
  <si>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</si>
  <si>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</si>
  <si>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</si>
  <si>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</si>
  <si>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</si>
  <si>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</si>
  <si>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</si>
  <si>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</si>
  <si>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</si>
  <si>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</si>
  <si>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</si>
  <si>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</si>
  <si>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</si>
  <si>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</si>
  <si>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</si>
  <si>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</si>
  <si>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</si>
  <si>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</si>
  <si>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</si>
  <si>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</si>
  <si>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</si>
  <si>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</si>
  <si>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</si>
  <si>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</si>
  <si>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</si>
  <si>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</si>
  <si>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</si>
  <si>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</si>
  <si>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</si>
  <si>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</si>
  <si>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</si>
  <si>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</si>
  <si>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</si>
  <si>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</si>
  <si>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</si>
  <si>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</si>
  <si>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</si>
  <si>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</si>
  <si>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</si>
  <si>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</si>
  <si>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</si>
  <si>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</si>
  <si>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</si>
  <si>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</si>
  <si>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</si>
  <si>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</si>
  <si>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</si>
  <si>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</si>
  <si>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</si>
  <si>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</si>
  <si>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</si>
  <si>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</si>
  <si>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</si>
  <si>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</si>
  <si>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</si>
  <si>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</si>
  <si>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</si>
  <si>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</si>
  <si>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</si>
  <si>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</si>
  <si>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</si>
  <si>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</si>
  <si>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</si>
  <si>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</si>
  <si>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</si>
  <si>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</si>
  <si>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</si>
  <si>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</si>
  <si>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</si>
  <si>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</si>
  <si>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</si>
  <si>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</si>
  <si>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</si>
  <si>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</si>
  <si>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</si>
  <si>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</si>
  <si>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</si>
  <si>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</si>
  <si>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</si>
  <si>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</si>
  <si>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</si>
  <si>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</si>
  <si>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</si>
  <si>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</si>
  <si>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</si>
  <si>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</si>
  <si>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</si>
  <si>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</si>
  <si>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</si>
  <si>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</si>
  <si>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</si>
  <si>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</si>
  <si>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</si>
  <si>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</si>
  <si>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</si>
  <si>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</si>
  <si>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</si>
  <si>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</si>
  <si>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</si>
  <si>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</si>
  <si>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</si>
  <si>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</si>
  <si>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</si>
  <si>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</si>
  <si>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</si>
  <si>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</si>
  <si>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</si>
  <si>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</si>
  <si>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</si>
  <si>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</si>
  <si>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</si>
  <si>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</si>
  <si>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</si>
  <si>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</si>
  <si>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</si>
  <si>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</si>
  <si>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</si>
  <si>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</si>
  <si>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</si>
  <si>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</si>
  <si>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</si>
  <si>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</si>
  <si>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</si>
  <si>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</si>
  <si>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</si>
  <si>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</si>
  <si>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</si>
  <si>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</si>
  <si>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</si>
  <si>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</si>
  <si>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</si>
  <si>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</si>
  <si>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</si>
  <si>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</si>
  <si>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</si>
  <si>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</si>
  <si>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</si>
  <si>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</si>
  <si>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</si>
  <si>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</si>
  <si>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</si>
  <si>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</si>
  <si>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</si>
  <si>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</si>
  <si>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</si>
  <si>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</si>
  <si>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</si>
  <si>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</si>
  <si>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</si>
  <si>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</si>
  <si>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</si>
  <si>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</si>
  <si>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</si>
  <si>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</si>
  <si>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</si>
  <si>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</si>
  <si>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</si>
  <si>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</si>
  <si>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</si>
  <si>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</si>
  <si>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</si>
  <si>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</si>
  <si>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</si>
  <si>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</si>
  <si>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</si>
  <si>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</si>
  <si>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</si>
  <si>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</si>
  <si>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</si>
  <si>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</si>
  <si>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</si>
  <si>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</si>
  <si>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</si>
  <si>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</si>
  <si>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</si>
  <si>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</si>
  <si>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</si>
  <si>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</si>
  <si>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</si>
  <si>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</si>
  <si>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</si>
  <si>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</si>
  <si>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</si>
  <si>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</si>
  <si>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</si>
  <si>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</si>
  <si>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</si>
  <si>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</si>
  <si>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</si>
  <si>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</si>
  <si>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</si>
  <si>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</si>
  <si>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</si>
  <si>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</si>
  <si>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</si>
  <si>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</si>
  <si>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</si>
  <si>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</si>
  <si>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</si>
  <si>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</si>
  <si>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</si>
  <si>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</si>
  <si>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</si>
  <si>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</si>
  <si>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</si>
  <si>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</si>
  <si>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</si>
  <si>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</si>
  <si>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</si>
  <si>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</si>
  <si>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</si>
  <si>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</si>
  <si>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</si>
  <si>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</si>
  <si>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</si>
  <si>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</si>
  <si>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</si>
  <si>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</si>
  <si>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</si>
  <si>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</si>
  <si>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</si>
  <si>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</si>
  <si>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</si>
  <si>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</si>
  <si>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</si>
  <si>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</si>
  <si>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</si>
  <si>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</si>
  <si>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</si>
  <si>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</si>
  <si>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</si>
  <si>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</si>
  <si>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</si>
  <si>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</si>
  <si>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</si>
  <si>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</si>
  <si>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</si>
  <si>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</si>
  <si>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</si>
  <si>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</si>
  <si>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</si>
  <si>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</si>
  <si>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</si>
  <si>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</si>
  <si>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</si>
  <si>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</si>
  <si>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</si>
  <si>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</si>
  <si>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</si>
  <si>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</si>
  <si>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</si>
  <si>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</si>
  <si>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</si>
  <si>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</si>
  <si>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</si>
  <si>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</si>
  <si>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</si>
  <si>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</si>
  <si>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</si>
  <si>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</si>
  <si>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</si>
  <si>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</si>
  <si>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</si>
  <si>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</si>
  <si>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</si>
  <si>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</si>
  <si>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</si>
  <si>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</si>
  <si>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</si>
  <si>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</si>
  <si>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</si>
  <si>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</si>
  <si>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</si>
  <si>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</si>
  <si>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</si>
  <si>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</si>
  <si>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</si>
  <si>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</si>
  <si>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</si>
  <si>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</si>
  <si>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</si>
  <si>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</si>
  <si>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</si>
  <si>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</si>
  <si>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</si>
  <si>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</si>
  <si>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</si>
  <si>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</si>
  <si>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</si>
  <si>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</si>
  <si>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</si>
  <si>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</si>
  <si>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</si>
  <si>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</si>
  <si>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</si>
  <si>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</si>
  <si>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</si>
  <si>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</si>
  <si>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</si>
  <si>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</si>
  <si>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</si>
  <si>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</si>
  <si>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</si>
  <si>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</si>
  <si>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</si>
  <si>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</si>
  <si>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</si>
  <si>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</si>
  <si>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</si>
  <si>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</si>
  <si>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</si>
  <si>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</si>
  <si>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</si>
  <si>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</si>
  <si>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</si>
  <si>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</si>
  <si>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</si>
  <si>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</si>
  <si>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</si>
  <si>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</si>
  <si>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</si>
  <si>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</si>
  <si>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</si>
  <si>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</si>
  <si>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</si>
  <si>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</si>
  <si>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</si>
  <si>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</si>
  <si>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</si>
  <si>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</si>
  <si>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</si>
  <si>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</si>
  <si>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</si>
  <si>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</si>
  <si>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</si>
  <si>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</si>
  <si>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</si>
  <si>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</si>
  <si>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</si>
  <si>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</si>
  <si>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</si>
  <si>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</si>
  <si>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</si>
  <si>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</si>
  <si>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</si>
  <si>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</si>
  <si>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</si>
  <si>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</si>
  <si>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</si>
  <si>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</si>
  <si>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</si>
  <si>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</si>
  <si>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</si>
  <si>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</si>
  <si>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</si>
  <si>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</si>
  <si>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</si>
  <si>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</si>
  <si>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</si>
  <si>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</si>
  <si>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</si>
  <si>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</si>
  <si>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</si>
  <si>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</si>
  <si>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</si>
  <si>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</si>
  <si>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</si>
  <si>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</si>
  <si>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</si>
  <si>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</si>
  <si>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</si>
  <si>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</si>
  <si>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</si>
  <si>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</si>
  <si>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</si>
  <si>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</si>
  <si>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</si>
  <si>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</si>
  <si>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</si>
  <si>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</si>
  <si>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</si>
  <si>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</si>
  <si>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</si>
  <si>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</si>
  <si>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</si>
  <si>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</si>
  <si>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</si>
  <si>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</si>
  <si>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</si>
  <si>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</si>
  <si>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</si>
  <si>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</si>
  <si>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</si>
  <si>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</si>
  <si>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</si>
  <si>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</si>
  <si>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</si>
  <si>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</si>
  <si>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</si>
  <si>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</si>
  <si>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</si>
  <si>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</si>
  <si>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</si>
  <si>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</si>
  <si>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</si>
  <si>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</si>
  <si>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</si>
  <si>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</si>
  <si>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</si>
  <si>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</si>
  <si>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</si>
  <si>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</si>
  <si>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</si>
  <si>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</si>
  <si>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</si>
  <si>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</si>
  <si>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</si>
  <si>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</si>
  <si>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</si>
  <si>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</si>
  <si>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</si>
  <si>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</si>
  <si>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</si>
  <si>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</si>
  <si>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</si>
  <si>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</si>
  <si>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</si>
  <si>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</si>
  <si>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</si>
  <si>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</si>
  <si>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</si>
  <si>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</si>
  <si>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</si>
  <si>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</si>
  <si>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</si>
  <si>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</si>
  <si>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</si>
  <si>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</si>
  <si>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</si>
  <si>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</si>
  <si>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</si>
  <si>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</si>
  <si>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</si>
  <si>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</si>
  <si>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</si>
  <si>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</si>
  <si>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</si>
  <si>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</si>
  <si>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</si>
  <si>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</si>
  <si>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</si>
  <si>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</si>
  <si>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</si>
  <si>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</si>
  <si>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</si>
  <si>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</si>
  <si>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</si>
  <si>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</si>
  <si>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</si>
  <si>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</si>
  <si>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</si>
  <si>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</si>
  <si>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</si>
  <si>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</si>
  <si>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</si>
  <si>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</si>
  <si>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</si>
  <si>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</si>
  <si>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</si>
  <si>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</si>
  <si>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</si>
  <si>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</si>
  <si>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</si>
  <si>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</si>
  <si>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</si>
  <si>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</si>
  <si>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</si>
  <si>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</si>
  <si>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</si>
  <si>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</si>
  <si>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</si>
  <si>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</si>
  <si>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</si>
  <si>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</si>
  <si>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</si>
  <si>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</si>
  <si>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</si>
  <si>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</si>
  <si>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</si>
  <si>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</si>
  <si>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</si>
  <si>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</si>
  <si>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</si>
  <si>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</si>
  <si>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</si>
  <si>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</si>
  <si>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</si>
  <si>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</si>
  <si>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</si>
  <si>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</si>
  <si>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</si>
  <si>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</si>
  <si>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</si>
  <si>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</si>
  <si>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</si>
  <si>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</si>
  <si>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</si>
  <si>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</si>
  <si>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</si>
  <si>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</si>
  <si>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</si>
  <si>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</si>
  <si>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</si>
  <si>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</si>
  <si>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</si>
  <si>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</si>
  <si>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</si>
  <si>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</si>
  <si>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</si>
  <si>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</si>
  <si>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</si>
  <si>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</si>
  <si>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</si>
  <si>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</si>
  <si>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</si>
  <si>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</si>
  <si>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</si>
  <si>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</si>
  <si>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</si>
  <si>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</si>
  <si>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</si>
  <si>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</si>
  <si>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</si>
  <si>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</si>
  <si>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</si>
  <si>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</si>
  <si>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</si>
  <si>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</si>
  <si>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</si>
  <si>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</si>
  <si>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</si>
  <si>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</si>
  <si>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</si>
  <si>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</si>
  <si>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</si>
  <si>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</si>
  <si>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</si>
  <si>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</si>
  <si>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</si>
  <si>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</si>
  <si>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</si>
  <si>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</si>
  <si>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</si>
  <si>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</si>
  <si>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</si>
  <si>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</si>
  <si>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</si>
  <si>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</si>
  <si>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</si>
  <si>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</si>
  <si>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</si>
  <si>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</si>
  <si>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</si>
  <si>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</si>
  <si>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</si>
  <si>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</si>
  <si>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</si>
  <si>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</si>
  <si>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</si>
  <si>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</si>
  <si>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</si>
  <si>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</si>
  <si>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</si>
  <si>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</si>
  <si>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</si>
  <si>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</si>
  <si>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</si>
  <si>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</si>
  <si>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</si>
  <si>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</si>
  <si>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</si>
  <si>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</si>
  <si>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</si>
  <si>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</si>
  <si>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</si>
  <si>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</si>
  <si>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</si>
  <si>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</si>
  <si>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</si>
  <si>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</si>
  <si>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</si>
  <si>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</si>
  <si>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</si>
  <si>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</si>
  <si>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</si>
  <si>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</si>
  <si>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</si>
  <si>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</si>
  <si>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</si>
  <si>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</si>
  <si>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</si>
  <si>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</si>
  <si>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</si>
  <si>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</si>
  <si>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</si>
  <si>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</si>
  <si>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</si>
  <si>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</si>
  <si>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</si>
  <si>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</si>
  <si>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</si>
  <si>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</si>
  <si>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</si>
  <si>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</si>
  <si>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</si>
  <si>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</si>
  <si>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</si>
  <si>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</si>
  <si>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</si>
  <si>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</si>
  <si>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</si>
  <si>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</si>
  <si>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</si>
  <si>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</si>
  <si>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</si>
  <si>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</si>
  <si>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</si>
  <si>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</si>
  <si>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</si>
  <si>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</si>
  <si>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</si>
  <si>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</si>
  <si>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</si>
  <si>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</si>
  <si>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</si>
  <si>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</si>
  <si>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</si>
  <si>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</si>
  <si>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</si>
  <si>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</si>
  <si>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</si>
  <si>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</si>
  <si>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</si>
  <si>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</si>
  <si>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</si>
  <si>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</si>
  <si>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</si>
  <si>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</si>
  <si>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</si>
  <si>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</si>
  <si>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</si>
  <si>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</si>
  <si>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</si>
  <si>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</si>
  <si>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</si>
  <si>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</si>
  <si>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</si>
  <si>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</si>
  <si>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</si>
  <si>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</si>
  <si>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</si>
  <si>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</si>
  <si>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</si>
  <si>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</si>
  <si>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</si>
  <si>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</si>
  <si>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</si>
  <si>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</si>
  <si>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</si>
  <si>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</si>
  <si>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</si>
  <si>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</si>
  <si>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</si>
  <si>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</si>
  <si>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</si>
  <si>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</si>
  <si>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</si>
  <si>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</si>
  <si>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</si>
  <si>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</si>
  <si>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</si>
  <si>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</si>
  <si>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</si>
  <si>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</si>
  <si>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</si>
  <si>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</si>
  <si>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</si>
  <si>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</si>
  <si>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</si>
  <si>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</si>
  <si>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</si>
  <si>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</si>
  <si>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</si>
  <si>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</si>
  <si>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</si>
  <si>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</si>
  <si>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</si>
  <si>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</si>
  <si>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</si>
  <si>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</si>
  <si>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</si>
  <si>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</si>
  <si>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</si>
  <si>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</si>
  <si>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</si>
  <si>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</si>
  <si>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</si>
  <si>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</si>
  <si>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</si>
  <si>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</si>
  <si>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</si>
  <si>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</si>
  <si>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</si>
  <si>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</si>
  <si>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</si>
  <si>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</si>
  <si>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</si>
  <si>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</si>
  <si>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</si>
  <si>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</si>
  <si>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</si>
  <si>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</si>
  <si>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</si>
  <si>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</si>
  <si>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</si>
  <si>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</si>
  <si>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</si>
  <si>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</si>
  <si>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</si>
  <si>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</si>
  <si>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</si>
  <si>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</si>
  <si>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</si>
  <si>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</si>
  <si>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</si>
  <si>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</si>
  <si>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</si>
  <si>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</si>
  <si>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</si>
  <si>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</si>
  <si>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</si>
  <si>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</si>
  <si>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</si>
  <si>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</si>
  <si>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</si>
  <si>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</si>
  <si>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</si>
  <si>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</si>
  <si>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</si>
  <si>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</si>
  <si>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</si>
  <si>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</si>
  <si>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</si>
  <si>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</si>
  <si>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</si>
  <si>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</si>
  <si>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</si>
  <si>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</si>
  <si>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</si>
  <si>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</si>
  <si>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</si>
  <si>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</si>
  <si>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</si>
  <si>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</si>
  <si>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</si>
  <si>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</si>
  <si>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</si>
  <si>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</si>
  <si>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</si>
  <si>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</si>
  <si>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</si>
  <si>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</si>
  <si>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</si>
  <si>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</si>
  <si>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</si>
  <si>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</si>
  <si>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</si>
  <si>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</si>
  <si>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</si>
  <si>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</si>
  <si>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</si>
  <si>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</si>
  <si>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</si>
  <si>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</si>
  <si>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</si>
  <si>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</si>
  <si>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</si>
  <si>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</si>
  <si>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</si>
  <si>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</si>
  <si>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</si>
  <si>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</si>
  <si>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</si>
  <si>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</si>
  <si>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</si>
  <si>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</si>
  <si>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</si>
  <si>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</si>
  <si>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</si>
  <si>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</si>
  <si>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</si>
  <si>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</si>
  <si>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</si>
  <si>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</si>
  <si>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</si>
  <si>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</si>
  <si>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</si>
  <si>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</si>
  <si>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</si>
  <si>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</si>
  <si>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</si>
  <si>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</si>
  <si>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</si>
  <si>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</si>
  <si>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</si>
  <si>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</si>
  <si>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</si>
  <si>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</si>
  <si>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</si>
  <si>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</si>
  <si>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</si>
  <si>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</si>
  <si>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</si>
  <si>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</si>
  <si>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</si>
  <si>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</si>
  <si>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</si>
  <si>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</si>
  <si>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</si>
  <si>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</si>
  <si>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</si>
  <si>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</si>
  <si>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</si>
  <si>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</si>
  <si>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</si>
  <si>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</si>
  <si>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</si>
  <si>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</si>
  <si>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</si>
  <si>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</si>
  <si>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</si>
  <si>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</si>
  <si>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</si>
  <si>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</si>
  <si>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</si>
  <si>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</si>
  <si>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</si>
  <si>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</si>
  <si>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</si>
  <si>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</si>
  <si>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</si>
  <si>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</si>
  <si>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</si>
  <si>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</si>
  <si>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</si>
  <si>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</si>
  <si>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</si>
  <si>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</si>
  <si>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</si>
  <si>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</si>
  <si>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</si>
  <si>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</si>
  <si>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</si>
  <si>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</si>
  <si>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</si>
  <si>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</si>
  <si>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</si>
  <si>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</si>
  <si>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</si>
  <si>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</si>
  <si>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</si>
  <si>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</si>
  <si>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</si>
  <si>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</si>
  <si>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</si>
  <si>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</si>
  <si>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</si>
  <si>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</si>
  <si>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</si>
  <si>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</si>
  <si>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</si>
  <si>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</si>
  <si>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</si>
  <si>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</si>
  <si>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</si>
  <si>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</si>
  <si>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</si>
  <si>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</si>
  <si>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</si>
  <si>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</si>
  <si>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</si>
  <si>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</si>
  <si>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</si>
  <si>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</si>
  <si>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</si>
  <si>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</si>
  <si>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</si>
  <si>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</si>
  <si>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</si>
  <si>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</si>
  <si>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</si>
  <si>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</si>
  <si>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</si>
  <si>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</si>
  <si>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</si>
  <si>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</si>
  <si>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</si>
  <si>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</si>
  <si>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</si>
  <si>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</si>
  <si>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</si>
  <si>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</si>
  <si>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</si>
  <si>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</si>
  <si>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</si>
  <si>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</si>
  <si>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</si>
  <si>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</si>
  <si>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</si>
  <si>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</si>
  <si>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</si>
  <si>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</si>
  <si>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</si>
  <si>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</si>
  <si>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</si>
  <si>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</si>
  <si>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</si>
  <si>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</si>
  <si>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</si>
  <si>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</si>
  <si>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</si>
  <si>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</si>
  <si>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</si>
  <si>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</si>
  <si>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</si>
  <si>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</si>
  <si>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</si>
  <si>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</si>
  <si>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</si>
  <si>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</si>
  <si>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</si>
  <si>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</si>
  <si>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</si>
  <si>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</si>
  <si>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</si>
  <si>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</si>
  <si>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</si>
  <si>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</si>
  <si>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</si>
  <si>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</si>
  <si>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</si>
  <si>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</si>
  <si>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</si>
  <si>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</si>
  <si>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</si>
  <si>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</si>
  <si>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</si>
  <si>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</si>
  <si>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</si>
  <si>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</si>
  <si>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</si>
  <si>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</si>
  <si>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</si>
  <si>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</si>
  <si>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</si>
  <si>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</si>
  <si>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</si>
  <si>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</si>
  <si>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</si>
  <si>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</si>
  <si>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</si>
  <si>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</si>
  <si>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</si>
  <si>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</si>
  <si>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</si>
  <si>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</si>
  <si>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</si>
  <si>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</si>
  <si>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</si>
  <si>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</si>
  <si>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</si>
  <si>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</si>
  <si>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</si>
  <si>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</si>
  <si>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</si>
  <si>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</si>
  <si>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</si>
  <si>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</si>
  <si>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</si>
  <si>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</si>
  <si>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</si>
  <si>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</si>
  <si>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</si>
  <si>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</si>
  <si>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</si>
  <si>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</si>
  <si>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</si>
  <si>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</si>
  <si>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</si>
  <si>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</si>
  <si>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</si>
  <si>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</si>
  <si>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</si>
  <si>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</si>
  <si>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</si>
  <si>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</si>
  <si>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</si>
  <si>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</si>
  <si>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</si>
  <si>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</si>
  <si>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</si>
  <si>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</si>
  <si>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</si>
  <si>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</si>
  <si>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</si>
  <si>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</si>
  <si>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</si>
  <si>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</si>
  <si>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</si>
  <si>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</si>
  <si>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</si>
  <si>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</si>
  <si>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</si>
  <si>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</si>
  <si>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</si>
  <si>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</si>
  <si>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</si>
  <si>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</si>
  <si>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</si>
  <si>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</si>
  <si>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</si>
  <si>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</si>
  <si>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</si>
  <si>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</si>
  <si>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</si>
  <si>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</si>
  <si>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</si>
  <si>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</si>
  <si>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</si>
  <si>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</si>
  <si>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</si>
  <si>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</si>
  <si>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</si>
  <si>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</si>
  <si>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</si>
  <si>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</si>
  <si>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</si>
  <si>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</si>
  <si>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</si>
  <si>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</si>
  <si>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</si>
  <si>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</si>
  <si>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</si>
  <si>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</si>
  <si>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</si>
  <si>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</si>
  <si>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</si>
  <si>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</si>
  <si>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</si>
  <si>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</si>
  <si>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</si>
  <si>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</si>
  <si>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</si>
  <si>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</si>
  <si>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</si>
  <si>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</si>
  <si>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</si>
  <si>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</si>
  <si>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</si>
  <si>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</si>
  <si>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</si>
  <si>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</si>
  <si>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</si>
  <si>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</si>
  <si>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</si>
  <si>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</si>
  <si>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</si>
  <si>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</si>
  <si>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</si>
  <si>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</si>
  <si>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</si>
  <si>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</si>
  <si>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</si>
  <si>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</si>
  <si>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</si>
  <si>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</si>
  <si>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</si>
  <si>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</si>
  <si>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</si>
  <si>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</si>
  <si>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</si>
  <si>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</si>
  <si>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</si>
  <si>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</si>
  <si>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</si>
  <si>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</si>
  <si>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</si>
  <si>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</si>
  <si>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</si>
  <si>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</si>
  <si>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</si>
  <si>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</si>
  <si>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</si>
  <si>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</si>
  <si>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</si>
  <si>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</si>
  <si>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</si>
  <si>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</si>
  <si>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</si>
  <si>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</si>
  <si>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</si>
  <si>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</si>
  <si>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</si>
  <si>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</si>
  <si>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</si>
  <si>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</si>
  <si>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</si>
  <si>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</si>
  <si>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</si>
  <si>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</si>
  <si>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</si>
  <si>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</si>
  <si>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</si>
  <si>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</si>
  <si>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</si>
  <si>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</si>
  <si>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</si>
  <si>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</si>
  <si>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</si>
  <si>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</si>
  <si>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</si>
  <si>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</si>
  <si>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</si>
  <si>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</si>
  <si>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</si>
  <si>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</si>
  <si>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</si>
  <si>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</si>
  <si>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</si>
  <si>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</si>
  <si>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</si>
  <si>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</si>
  <si>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</si>
  <si>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</si>
  <si>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</si>
  <si>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</si>
  <si>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</si>
  <si>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</si>
  <si>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</si>
  <si>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</si>
  <si>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</si>
  <si>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</si>
  <si>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</si>
  <si>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</si>
  <si>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</si>
  <si>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</si>
  <si>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</si>
  <si>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</si>
  <si>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</si>
  <si>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</si>
  <si>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</si>
  <si>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</si>
  <si>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</si>
  <si>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</si>
  <si>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</si>
  <si>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</si>
  <si>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</si>
  <si>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</si>
  <si>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</si>
  <si>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</si>
  <si>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</si>
  <si>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</si>
  <si>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</si>
  <si>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</si>
  <si>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</si>
  <si>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</si>
  <si>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</si>
  <si>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</si>
  <si>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</si>
  <si>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</si>
  <si>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</si>
  <si>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</si>
  <si>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</si>
  <si>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</si>
  <si>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</si>
  <si>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</si>
  <si>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</si>
  <si>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</si>
  <si>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</si>
  <si>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</si>
  <si>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</si>
  <si>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</si>
  <si>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</si>
  <si>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</si>
  <si>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</si>
  <si>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</si>
  <si>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</si>
  <si>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</si>
  <si>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</si>
  <si>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</si>
  <si>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</si>
  <si>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</si>
  <si>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</si>
  <si>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</si>
  <si>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</si>
  <si>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</si>
  <si>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</si>
  <si>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</si>
  <si>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</si>
  <si>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</si>
  <si>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</si>
  <si>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</si>
  <si>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</si>
  <si>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</si>
  <si>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</si>
  <si>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</si>
  <si>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</si>
  <si>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</si>
  <si>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</si>
  <si>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</si>
  <si>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</si>
  <si>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</si>
  <si>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</si>
  <si>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</si>
  <si>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</si>
  <si>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</si>
  <si>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</si>
  <si>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</si>
  <si>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</si>
  <si>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</si>
  <si>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</si>
  <si>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</si>
  <si>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</si>
  <si>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</si>
  <si>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</si>
  <si>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</si>
  <si>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</si>
  <si>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</si>
  <si>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</si>
  <si>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</si>
  <si>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</si>
  <si>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</si>
  <si>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</si>
  <si>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</si>
  <si>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</si>
  <si>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</si>
  <si>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</si>
  <si>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</si>
  <si>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</si>
  <si>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</si>
  <si>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</si>
  <si>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</si>
  <si>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</si>
  <si>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</si>
  <si>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</si>
  <si>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</si>
  <si>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</si>
  <si>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</si>
  <si>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</si>
  <si>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</si>
  <si>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</si>
  <si>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</si>
  <si>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</si>
  <si>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</si>
  <si>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</si>
  <si>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</si>
  <si>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</si>
  <si>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</si>
  <si>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</si>
  <si>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</si>
  <si>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</si>
  <si>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</si>
  <si>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</si>
  <si>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</si>
  <si>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</si>
  <si>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</si>
  <si>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</si>
  <si>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</si>
  <si>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</si>
  <si>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</si>
  <si>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</si>
  <si>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</si>
  <si>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</si>
  <si>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</si>
  <si>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</si>
  <si>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</si>
  <si>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</si>
  <si>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</si>
  <si>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</si>
  <si>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</si>
  <si>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</si>
  <si>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</si>
  <si>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</si>
  <si>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</si>
  <si>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</si>
  <si>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</si>
  <si>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</si>
  <si>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</si>
  <si>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</si>
  <si>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</si>
  <si>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</si>
  <si>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</si>
  <si>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</si>
  <si>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</si>
  <si>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</si>
  <si>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</si>
  <si>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</si>
  <si>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</si>
  <si>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</si>
  <si>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</si>
  <si>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</si>
  <si>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</si>
  <si>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</si>
  <si>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</si>
  <si>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</si>
  <si>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</si>
  <si>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</si>
  <si>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</si>
  <si>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</si>
  <si>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</si>
  <si>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</si>
  <si>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</si>
  <si>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</si>
  <si>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</si>
  <si>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</si>
  <si>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</si>
  <si>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</si>
  <si>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</si>
  <si>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</si>
  <si>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</si>
  <si>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</si>
  <si>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</si>
  <si>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</si>
  <si>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</si>
  <si>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</si>
  <si>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</si>
  <si>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</si>
  <si>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</si>
  <si>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</si>
  <si>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</si>
  <si>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</si>
  <si>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</si>
  <si>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</si>
  <si>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</si>
  <si>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</si>
  <si>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</si>
  <si>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</si>
  <si>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</si>
  <si>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</si>
  <si>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</si>
  <si>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</si>
  <si>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</si>
  <si>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</si>
  <si>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</si>
  <si>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</si>
  <si>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</si>
  <si>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</si>
  <si>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</si>
  <si>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</si>
  <si>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</si>
  <si>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</si>
  <si>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</si>
  <si>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</si>
  <si>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</si>
  <si>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</si>
  <si>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</si>
  <si>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</si>
  <si>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</si>
  <si>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</si>
  <si>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</si>
  <si>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</si>
  <si>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</si>
  <si>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</si>
  <si>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</si>
  <si>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</si>
  <si>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</si>
  <si>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</si>
  <si>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</si>
  <si>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</si>
  <si>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</si>
  <si>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</si>
  <si>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</si>
  <si>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</si>
  <si>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</si>
  <si>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</si>
  <si>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</si>
  <si>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</si>
  <si>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</si>
  <si>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</si>
  <si>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</si>
  <si>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</si>
  <si>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</si>
  <si>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</si>
  <si>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</si>
  <si>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</si>
  <si>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</si>
  <si>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</si>
  <si>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</si>
  <si>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</si>
  <si>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</si>
  <si>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</si>
  <si>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</si>
  <si>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</si>
  <si>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</si>
  <si>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</si>
  <si>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</si>
  <si>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</si>
  <si>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</si>
  <si>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</si>
  <si>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</si>
  <si>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</si>
  <si>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</si>
  <si>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</si>
  <si>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</si>
  <si>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</si>
  <si>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</si>
  <si>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</si>
  <si>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</si>
  <si>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</si>
  <si>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</si>
  <si>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</si>
  <si>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</si>
  <si>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</si>
  <si>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</si>
  <si>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</si>
  <si>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</si>
  <si>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</si>
  <si>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</si>
  <si>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</si>
  <si>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</si>
  <si>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</si>
  <si>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</si>
  <si>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</si>
  <si>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</si>
  <si>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</si>
  <si>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</si>
  <si>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</si>
  <si>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</si>
  <si>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</si>
  <si>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</si>
  <si>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</si>
  <si>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</si>
  <si>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</si>
  <si>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</si>
  <si>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</si>
  <si>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</si>
  <si>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</si>
  <si>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</si>
  <si>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</si>
  <si>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</si>
  <si>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</si>
  <si>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</si>
  <si>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</si>
  <si>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</si>
  <si>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</si>
  <si>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</si>
  <si>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</si>
  <si>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</si>
  <si>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</si>
  <si>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</si>
  <si>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</si>
  <si>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</si>
  <si>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</si>
  <si>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</si>
  <si>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</si>
  <si>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</si>
  <si>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</si>
  <si>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</si>
  <si>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</si>
  <si>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</si>
  <si>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</si>
  <si>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</si>
  <si>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</si>
  <si>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</si>
  <si>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</si>
  <si>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</si>
  <si>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</si>
  <si>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</si>
  <si>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</si>
  <si>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</si>
  <si>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</si>
  <si>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</si>
  <si>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</si>
  <si>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</si>
  <si>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</si>
  <si>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</si>
  <si>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</si>
  <si>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</si>
  <si>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</si>
  <si>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</si>
  <si>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</si>
  <si>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</si>
  <si>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</si>
  <si>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</si>
  <si>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</si>
  <si>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</si>
  <si>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</si>
  <si>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</si>
  <si>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</si>
  <si>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</si>
  <si>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</si>
  <si>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</si>
  <si>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</si>
  <si>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</si>
  <si>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</si>
  <si>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</si>
  <si>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</si>
  <si>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</si>
  <si>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</si>
  <si>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</si>
  <si>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</si>
  <si>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</si>
  <si>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</si>
  <si>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</si>
  <si>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</si>
  <si>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</si>
  <si>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</si>
  <si>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</si>
  <si>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</si>
  <si>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</si>
  <si>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</si>
  <si>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</si>
  <si>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</si>
  <si>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</si>
  <si>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</si>
  <si>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</si>
  <si>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</si>
  <si>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</si>
  <si>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</si>
  <si>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</si>
  <si>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</si>
  <si>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</si>
  <si>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</si>
  <si>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</si>
  <si>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</si>
  <si>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</si>
  <si>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</si>
  <si>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</si>
  <si>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</si>
  <si>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</si>
  <si>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</si>
  <si>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</si>
  <si>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</si>
  <si>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</si>
  <si>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</si>
  <si>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</si>
  <si>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</si>
  <si>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</si>
  <si>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</si>
  <si>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</si>
  <si>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</si>
  <si>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</si>
  <si>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</si>
  <si>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</si>
  <si>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</si>
  <si>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</si>
  <si>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</si>
  <si>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</si>
  <si>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</si>
  <si>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</si>
  <si>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</si>
  <si>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</si>
  <si>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</si>
  <si>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</si>
  <si>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</si>
  <si>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</si>
  <si>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</si>
  <si>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</si>
  <si>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</si>
  <si>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</si>
  <si>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</si>
  <si>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</si>
  <si>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</si>
  <si>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</si>
  <si>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</si>
  <si>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</si>
  <si>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</si>
  <si>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</si>
  <si>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</si>
  <si>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</si>
  <si>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</si>
  <si>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</si>
  <si>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</si>
  <si>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</si>
  <si>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</si>
  <si>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</si>
  <si>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</si>
  <si>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</si>
  <si>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</si>
  <si>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</si>
  <si>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</si>
  <si>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</si>
  <si>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</si>
  <si>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</si>
  <si>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</si>
  <si>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</si>
  <si>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</si>
  <si>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</si>
  <si>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</si>
  <si>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</si>
  <si>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</si>
  <si>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</si>
  <si>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</si>
  <si>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</si>
  <si>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</si>
  <si>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</si>
  <si>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</si>
  <si>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</si>
  <si>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</si>
  <si>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</si>
  <si>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</si>
  <si>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</si>
  <si>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</si>
  <si>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</si>
  <si>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</si>
  <si>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</si>
  <si>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</si>
  <si>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</si>
  <si>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</si>
  <si>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</si>
  <si>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</si>
  <si>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</si>
  <si>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</si>
  <si>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</si>
  <si>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</si>
  <si>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</si>
  <si>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</si>
  <si>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</si>
  <si>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</si>
  <si>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</si>
  <si>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</si>
  <si>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</si>
  <si>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</si>
  <si>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</si>
  <si>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</si>
  <si>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</si>
  <si>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</si>
  <si>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</si>
  <si>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</si>
  <si>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</si>
  <si>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</si>
  <si>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</si>
  <si>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</si>
  <si>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</si>
  <si>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</si>
  <si>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</si>
  <si>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</si>
  <si>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</si>
  <si>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</si>
  <si>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</si>
  <si>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</si>
  <si>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</si>
  <si>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2021-11-11005152020</t>
  </si>
  <si>
    <t>INSTITUTO COLOMBIANO DE BIENESTAR FAMILIAR</t>
  </si>
  <si>
    <t>11-0482-2019</t>
  </si>
  <si>
    <t>PRESTAR EL SERVICIO CENTROS DE DESARROLLO INFANTIL HOGARES INFANTILES HI, DE CONFORMIDAD CON EL MANUAL OPERATIVO DE LA MODALIDAD INSTITUCIONAL Y LAS DIRECTRICES ESTABLEDIDAS POR EL ICBF EN ARMONIA CON LA POLITICA DE ESTADO PARA EL DESARROLLO INTEGRAL A LA PRIMERA INFANCIA DE CERO A SIEMPRE.</t>
  </si>
  <si>
    <t>11-1130-2018</t>
  </si>
  <si>
    <t>PRESTAR EL SERVICIOS DE EDUACION INICIAL EN EL MARCO DE LA ATENCION INTEGRAL A NIÑAS Y NIÑOS MENORES DE CINCO AÑOS O HASTA SU INGRESO AL GRADO DE TRANSICIÓN, DE CONFORMIDAD CON EL MANUAL OPERATIVO DE LA MODALIDAD Y LAS DIRECTRICES ESTABLECIDAS POR EL ICBF, EN ARMONIA CON LA POLITICA DE ESTADO PARA EL DESARROLLO INTEGRAL DE LA PRIMERA INFANCIA" DE CERO A SIEMPRE", EN EL SERVICIO HOGARES INFANTILES</t>
  </si>
  <si>
    <t>11-1447-2017</t>
  </si>
  <si>
    <t>PRESTAR EL SERVICIO DE ATENCION INTEGRAL A LOS NIÑOS Y NIÑAS MENORES DE CINCO AÑOS, O HASTA SU INGRESO AL GRADO DE TRANSICIÓN, CON EL FIN DE PROMOVER EL DESARROLLO INTEGRAL DE LA PRIMERA INFANCIA, DE CONFORMIDAD CON EL MANUAL OPERATIVO DE LA MODALIDAD INSTITUCIONAL Y LAS DIRECTRICES ESTABLECIDAS POR EL ICBF, EN EL MARCO DE LA POLITICA DE ESTADO PARA EL DESARROLLO INTEGRAL DE LA PRIMERA INFANCIA " DE CERO A SIEMPRE", EN EL SERVICIO HOGARES INFANTILES.</t>
  </si>
  <si>
    <t>11-661-2016</t>
  </si>
  <si>
    <t>PRESTAR EL SERVICIO DE ATENCION INICIAL Y CUIDADO A NIÑOS Y NIÑAS MENORES DE CINCO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DEL SERVICIO, PARA QUE ESTE ASUMA CON SU PERSONAL Y BAJO SU ESCLUSIVA RESPONSABILIDAD DICHA ATENCIÓN.</t>
  </si>
  <si>
    <t>222-2015</t>
  </si>
  <si>
    <t>ATENDER A LA PRIMERA INFANCIA EN EL MARCO DE LA ESTRATEGIA"DE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SU EXCLUSIVA RESPONSABILIDAD DICHA ATENCIÓN.</t>
  </si>
  <si>
    <t>1857-2012</t>
  </si>
  <si>
    <t>ATENDER A LA PRIMERA INFANCIA EN EL MARCO DE LA ESTRATEGIA"DE CERO A SIEMPRE", DE CONFORMIDAD CON LAS DIRECTRICES, LINEAMIENTOS Y PARÁMETROS ESTABLECIDOS POR EL ICBF, ASI COMO REGULAR LAS RELACIONES ENTRE LAS PARTES DERIVADAS DE LA ENTREGA DE APORTES DEL  ICBF A EL CONTRATISTA, PARA QUE ESTE ASEGURE CON SU PERSONAL Y BAJO SU EXCLUSIVA RESPONSABILIDAD DICHA ATENCIÓN.</t>
  </si>
  <si>
    <t>1311/2012</t>
  </si>
  <si>
    <t>BRINDAR ATENCION  INTEGRAL A NIÑOS Y NIÑAS ENTRE LOS SEIS(6) MESES Y MENORES DE LOS CINCO  AÑOS(5)  DE EDAD, CON VULNERABILIDAD ECONÓMICA Y SOCIAL, PRIORITARIAMENTE A QUIENES POR RAZONES DE TRABAJO DE SUS PADRES O ADULTO RESPONSABLE DE SU CUIDADO PERMANECEN SOLOS TEMPORALMENTE E HIJOS DE FAMILIA EN SITUACION DE DESPLAZAMIENTO.</t>
  </si>
  <si>
    <t>370/2012</t>
  </si>
  <si>
    <t>BRINDAR ATENCION INTEGRAL A NIÑOS NIÑAS ENTRE LOS SEIS (6) MESES Y MENORES DE CINCO (5) AÑOS DE EDAD CON VULNERABILIDAD ECONÓMICA Y SOCIAL PRIORITARIAMENTE  A QUIENES POR RAZON DE TRABAJO DE SUS PADRES O ADULTO RESPONSABLE DE SU CUIDADO PERMANECEN SOLOS TEMPORALMENTE Y A LOS HIJOS DE FAMILIAS EN SITUACION DE DESPLAZAMIENTO.</t>
  </si>
  <si>
    <t>72/2011</t>
  </si>
  <si>
    <t>BRINDAR ATENCION INTEGRAL A NIÑOS Y NIÑAS ENTRE LOS SEIS  (6) MESES Y HASTA MENORES DE LOS  5 AÑOS DE EDAD, CON VULNERABILIDAD ECONÓMICA Y SOCIAL, PRIORITARIAMENTE A QUIENES POR RAZONES DE TRABAJO DE SUS PADRES O ADULTO RSPONSABLE DE SU CUIDADO PERMANECEN SOLOS TEMPORALMENTE Y A LOS HIJOS DE FAMILIA EN SITUACION DE DESPLAZAMIENTO.</t>
  </si>
  <si>
    <t>247/2010</t>
  </si>
  <si>
    <t>BRINDAR ATENCION INTEGRAL A NIÑOS Y NIÑAS ENTRE LOS SEIS(6) MESES Y HASTA MENORES DE LOS CINCO AÑOS DE EDAD, CON VULNERABILIDAD ECONOMICA Y SOCIAL, PRIORITARIAMENTE A QUIENES POR RAZONES DE TRABAJO D SUS PADRES O ADULTO RESPONSABLE DE SU CUIDADO PERMANECEN SOLOS TEMPORALMENTE Y A LOS HIJOS DE FAMILIAS EN SITUACIÓN DE DESPLAZAMIENTO.</t>
  </si>
  <si>
    <t>434/2009</t>
  </si>
  <si>
    <t>BRINDAR ATENCION INTEGRAL A NIÑOS Y NIÑAS ENTRE LOS SEIS(6) MESES Y HASTA MENORES DE LOS CINCO AÑOS DE EDAD, CON VULNERABILIDAD ECONOMICA Y SOCIAL PRIORITARIAMENTE A QUIENES POR RAZONES DE TRABAJO DE SUS PADRES O ADULTO RESPONSABLE DE SU CUIDADO PERMANECEN SOLOS TEMPORALMENTE Y A LOS HIJOS DE FAMILIAS EN SITUACION DE DESPLAZAMIENTO.</t>
  </si>
  <si>
    <t>BRINDAR ATENCION INTEGRAL A NIÑOS Y NIÑAS ENTRE SEIS (6) MESES Y HASTA 5 AÑOS ONCE MESES(11) DE EDAD, CON VULNERABILIDAD ECONOMICA Y SOCIAL PRIORITARIAMENTE A QUIENES POR RAZONES DE TRABAJO DE SUS PADRES O ADULTO RESPONSABLE DE SU CUIDADO PERMANECEN SOLOS TEMPORALMENTE Y A LOS HIJOS DE FAMILIAS EN SITUACION DE DESPLAZAMIENTO.</t>
  </si>
  <si>
    <t>419/2008</t>
  </si>
  <si>
    <t>PRESTAR LOS SERVICIOS DE EDUCACION INICIAL EN EL MARCO DE LA ATENCION INTEGRAL EN HOGARES INFANTILES-HI-DE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</si>
  <si>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11-0515-2020</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</si>
  <si>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</si>
  <si>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ANA ISMENIA INFANTE CORREA</t>
  </si>
  <si>
    <t>CALLE 17 B # 106-46</t>
  </si>
  <si>
    <t>3204006623</t>
  </si>
  <si>
    <t>hogarinfantilelpatoso@yahoo.es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</si>
</sst>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A209" sqref="A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800003529</v>
      </c>
      <c r="C20" s="5"/>
      <c r="D20" s="73"/>
      <c r="E20" s="5"/>
      <c r="F20" s="5"/>
      <c r="G20" s="5"/>
      <c r="H20" s="186"/>
      <c r="I20" s="149" t="s">
        <v>1156</v>
      </c>
      <c r="J20" s="150" t="s">
        <v>188</v>
      </c>
      <c r="K20" s="151">
        <v>572121920</v>
      </c>
      <c r="L20" s="152"/>
      <c r="M20" s="152">
        <v>44561</v>
      </c>
      <c r="N20" s="135">
        <f>+(M20-L20)/30</f>
        <v>1485.3666666666666</v>
      </c>
      <c r="O20" s="138"/>
      <c r="U20" s="134"/>
      <c r="V20" s="105">
        <f ca="1">NOW()</f>
        <v>44194.706367939812</v>
      </c>
      <c r="W20" s="105">
        <f ca="1">NOW()</f>
        <v>44194.706367939812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DEL HOGAR INFANTIL EL PATOSO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43483</v>
      </c>
      <c r="F48" s="145">
        <v>43819</v>
      </c>
      <c r="G48" s="160">
        <f>IF(AND(E48&lt;&gt;"",F48&lt;&gt;""),((F48-E48)/30),"")</f>
        <v>11.2</v>
      </c>
      <c r="H48" s="114" t="s">
        <v>2679</v>
      </c>
      <c r="I48" s="113" t="s">
        <v>1156</v>
      </c>
      <c r="J48" s="113" t="s">
        <v>188</v>
      </c>
      <c r="K48" s="116">
        <v>485403287</v>
      </c>
      <c r="L48" s="115" t="s">
        <v>1148</v>
      </c>
      <c r="M48" s="117"/>
      <c r="N48" s="115" t="s">
        <v>27</v>
      </c>
      <c r="O48" s="115" t="s">
        <v>26</v>
      </c>
      <c r="P48" s="78"/>
    </row>
    <row r="49" spans="1:16" s="6" customFormat="1" ht="24.75" customHeight="1" x14ac:dyDescent="0.25">
      <c r="A49" s="143">
        <v>2</v>
      </c>
      <c r="B49" s="111" t="s">
        <v>2677</v>
      </c>
      <c r="C49" s="112" t="s">
        <v>31</v>
      </c>
      <c r="D49" s="110" t="s">
        <v>2680</v>
      </c>
      <c r="E49" s="145">
        <v>43405</v>
      </c>
      <c r="F49" s="145">
        <v>43441</v>
      </c>
      <c r="G49" s="160">
        <f t="shared" ref="G49:G50" si="2">IF(AND(E49&lt;&gt;"",F49&lt;&gt;""),((F49-E49)/30),"")</f>
        <v>1.2</v>
      </c>
      <c r="H49" s="114" t="s">
        <v>2681</v>
      </c>
      <c r="I49" s="113" t="s">
        <v>1156</v>
      </c>
      <c r="J49" s="113" t="s">
        <v>188</v>
      </c>
      <c r="K49" s="116">
        <v>53280430</v>
      </c>
      <c r="L49" s="115" t="s">
        <v>1148</v>
      </c>
      <c r="M49" s="117"/>
      <c r="N49" s="115" t="s">
        <v>27</v>
      </c>
      <c r="O49" s="115" t="s">
        <v>26</v>
      </c>
      <c r="P49" s="78"/>
    </row>
    <row r="50" spans="1:16" s="6" customFormat="1" ht="24.75" customHeight="1" x14ac:dyDescent="0.25">
      <c r="A50" s="143">
        <v>3</v>
      </c>
      <c r="B50" s="111" t="s">
        <v>2677</v>
      </c>
      <c r="C50" s="112" t="s">
        <v>31</v>
      </c>
      <c r="D50" s="110" t="s">
        <v>2682</v>
      </c>
      <c r="E50" s="145">
        <v>43040</v>
      </c>
      <c r="F50" s="145">
        <v>43404</v>
      </c>
      <c r="G50" s="160">
        <f t="shared" si="2"/>
        <v>12.133333333333333</v>
      </c>
      <c r="H50" s="119" t="s">
        <v>2683</v>
      </c>
      <c r="I50" s="113" t="s">
        <v>1156</v>
      </c>
      <c r="J50" s="113" t="s">
        <v>188</v>
      </c>
      <c r="K50" s="116">
        <v>518614306</v>
      </c>
      <c r="L50" s="115" t="s">
        <v>1148</v>
      </c>
      <c r="M50" s="117"/>
      <c r="N50" s="115" t="s">
        <v>27</v>
      </c>
      <c r="O50" s="115" t="s">
        <v>26</v>
      </c>
      <c r="P50" s="78"/>
    </row>
    <row r="51" spans="1:16" s="6" customFormat="1" ht="24.75" customHeight="1" outlineLevel="1" x14ac:dyDescent="0.25">
      <c r="A51" s="143">
        <v>4</v>
      </c>
      <c r="B51" s="111" t="s">
        <v>2677</v>
      </c>
      <c r="C51" s="112" t="s">
        <v>31</v>
      </c>
      <c r="D51" s="110" t="s">
        <v>2684</v>
      </c>
      <c r="E51" s="145">
        <v>42401</v>
      </c>
      <c r="F51" s="145">
        <v>43039</v>
      </c>
      <c r="G51" s="160">
        <f t="shared" ref="G51:G107" si="3">IF(AND(E51&lt;&gt;"",F51&lt;&gt;""),((F51-E51)/30),"")</f>
        <v>21.266666666666666</v>
      </c>
      <c r="H51" s="114" t="s">
        <v>2685</v>
      </c>
      <c r="I51" s="113" t="s">
        <v>1156</v>
      </c>
      <c r="J51" s="113" t="s">
        <v>188</v>
      </c>
      <c r="K51" s="116">
        <v>344235896</v>
      </c>
      <c r="L51" s="115" t="s">
        <v>1148</v>
      </c>
      <c r="M51" s="117"/>
      <c r="N51" s="115" t="s">
        <v>27</v>
      </c>
      <c r="O51" s="115" t="s">
        <v>26</v>
      </c>
      <c r="P51" s="78"/>
    </row>
    <row r="52" spans="1:16" s="7" customFormat="1" ht="24.75" customHeight="1" outlineLevel="1" x14ac:dyDescent="0.25">
      <c r="A52" s="144">
        <v>5</v>
      </c>
      <c r="B52" s="111" t="s">
        <v>2677</v>
      </c>
      <c r="C52" s="112" t="s">
        <v>31</v>
      </c>
      <c r="D52" s="110" t="s">
        <v>2686</v>
      </c>
      <c r="E52" s="145">
        <v>42037</v>
      </c>
      <c r="F52" s="145">
        <v>42369</v>
      </c>
      <c r="G52" s="160">
        <f t="shared" si="3"/>
        <v>11.066666666666666</v>
      </c>
      <c r="H52" s="119" t="s">
        <v>2687</v>
      </c>
      <c r="I52" s="113" t="s">
        <v>1156</v>
      </c>
      <c r="J52" s="113" t="s">
        <v>188</v>
      </c>
      <c r="K52" s="116">
        <v>399691128</v>
      </c>
      <c r="L52" s="115" t="s">
        <v>1148</v>
      </c>
      <c r="M52" s="117"/>
      <c r="N52" s="115" t="s">
        <v>27</v>
      </c>
      <c r="O52" s="115" t="s">
        <v>26</v>
      </c>
      <c r="P52" s="79"/>
    </row>
    <row r="53" spans="1:16" s="7" customFormat="1" ht="24.75" customHeight="1" outlineLevel="1" x14ac:dyDescent="0.25">
      <c r="A53" s="144">
        <v>6</v>
      </c>
      <c r="B53" s="111" t="s">
        <v>2677</v>
      </c>
      <c r="C53" s="112" t="s">
        <v>31</v>
      </c>
      <c r="D53" s="110" t="s">
        <v>2688</v>
      </c>
      <c r="E53" s="145">
        <v>41253</v>
      </c>
      <c r="F53" s="145">
        <v>42004</v>
      </c>
      <c r="G53" s="160">
        <f t="shared" si="3"/>
        <v>25.033333333333335</v>
      </c>
      <c r="H53" s="119" t="s">
        <v>2689</v>
      </c>
      <c r="I53" s="113" t="s">
        <v>1156</v>
      </c>
      <c r="J53" s="113" t="s">
        <v>188</v>
      </c>
      <c r="K53" s="116">
        <v>619032145</v>
      </c>
      <c r="L53" s="115" t="s">
        <v>1148</v>
      </c>
      <c r="M53" s="117"/>
      <c r="N53" s="115" t="s">
        <v>27</v>
      </c>
      <c r="O53" s="115" t="s">
        <v>26</v>
      </c>
      <c r="P53" s="79"/>
    </row>
    <row r="54" spans="1:16" s="7" customFormat="1" ht="24.75" customHeight="1" outlineLevel="1" x14ac:dyDescent="0.25">
      <c r="A54" s="144">
        <v>7</v>
      </c>
      <c r="B54" s="111" t="s">
        <v>2677</v>
      </c>
      <c r="C54" s="112" t="s">
        <v>31</v>
      </c>
      <c r="D54" s="110" t="s">
        <v>2690</v>
      </c>
      <c r="E54" s="145">
        <v>41091</v>
      </c>
      <c r="F54" s="145">
        <v>41273</v>
      </c>
      <c r="G54" s="160">
        <f t="shared" si="3"/>
        <v>6.0666666666666664</v>
      </c>
      <c r="H54" s="114" t="s">
        <v>2691</v>
      </c>
      <c r="I54" s="113" t="s">
        <v>1156</v>
      </c>
      <c r="J54" s="113" t="s">
        <v>188</v>
      </c>
      <c r="K54" s="118">
        <v>141401945</v>
      </c>
      <c r="L54" s="115" t="s">
        <v>1148</v>
      </c>
      <c r="M54" s="117"/>
      <c r="N54" s="115" t="s">
        <v>27</v>
      </c>
      <c r="O54" s="115" t="s">
        <v>26</v>
      </c>
      <c r="P54" s="79"/>
    </row>
    <row r="55" spans="1:16" s="7" customFormat="1" ht="24.75" customHeight="1" outlineLevel="1" x14ac:dyDescent="0.25">
      <c r="A55" s="144">
        <v>8</v>
      </c>
      <c r="B55" s="111" t="s">
        <v>2677</v>
      </c>
      <c r="C55" s="112" t="s">
        <v>31</v>
      </c>
      <c r="D55" s="110" t="s">
        <v>2692</v>
      </c>
      <c r="E55" s="145">
        <v>40919</v>
      </c>
      <c r="F55" s="145">
        <v>41090</v>
      </c>
      <c r="G55" s="160">
        <f t="shared" si="3"/>
        <v>5.7</v>
      </c>
      <c r="H55" s="114" t="s">
        <v>2693</v>
      </c>
      <c r="I55" s="113" t="s">
        <v>1156</v>
      </c>
      <c r="J55" s="113" t="s">
        <v>188</v>
      </c>
      <c r="K55" s="118">
        <v>122483703</v>
      </c>
      <c r="L55" s="115" t="s">
        <v>1148</v>
      </c>
      <c r="M55" s="117"/>
      <c r="N55" s="115" t="s">
        <v>27</v>
      </c>
      <c r="O55" s="115" t="s">
        <v>26</v>
      </c>
      <c r="P55" s="79"/>
    </row>
    <row r="56" spans="1:16" s="7" customFormat="1" ht="24.75" customHeight="1" outlineLevel="1" x14ac:dyDescent="0.25">
      <c r="A56" s="144">
        <v>9</v>
      </c>
      <c r="B56" s="111" t="s">
        <v>2677</v>
      </c>
      <c r="C56" s="112" t="s">
        <v>31</v>
      </c>
      <c r="D56" s="110" t="s">
        <v>2694</v>
      </c>
      <c r="E56" s="145">
        <v>40560</v>
      </c>
      <c r="F56" s="145">
        <v>40908</v>
      </c>
      <c r="G56" s="160">
        <f t="shared" si="3"/>
        <v>11.6</v>
      </c>
      <c r="H56" s="114" t="s">
        <v>2695</v>
      </c>
      <c r="I56" s="113" t="s">
        <v>1156</v>
      </c>
      <c r="J56" s="113" t="s">
        <v>188</v>
      </c>
      <c r="K56" s="118">
        <v>251769415</v>
      </c>
      <c r="L56" s="115" t="s">
        <v>1148</v>
      </c>
      <c r="M56" s="117"/>
      <c r="N56" s="115" t="s">
        <v>27</v>
      </c>
      <c r="O56" s="115" t="s">
        <v>26</v>
      </c>
      <c r="P56" s="79"/>
    </row>
    <row r="57" spans="1:16" s="7" customFormat="1" ht="24.75" customHeight="1" outlineLevel="1" x14ac:dyDescent="0.25">
      <c r="A57" s="144">
        <v>10</v>
      </c>
      <c r="B57" s="64" t="s">
        <v>2677</v>
      </c>
      <c r="C57" s="65" t="s">
        <v>31</v>
      </c>
      <c r="D57" s="63" t="s">
        <v>2696</v>
      </c>
      <c r="E57" s="145">
        <v>40185</v>
      </c>
      <c r="F57" s="145">
        <v>40543</v>
      </c>
      <c r="G57" s="160">
        <f t="shared" si="3"/>
        <v>11.933333333333334</v>
      </c>
      <c r="H57" s="64" t="s">
        <v>2697</v>
      </c>
      <c r="I57" s="63" t="s">
        <v>1156</v>
      </c>
      <c r="J57" s="63" t="s">
        <v>188</v>
      </c>
      <c r="K57" s="66">
        <v>241253145</v>
      </c>
      <c r="L57" s="65" t="s">
        <v>1148</v>
      </c>
      <c r="M57" s="67"/>
      <c r="N57" s="65" t="s">
        <v>27</v>
      </c>
      <c r="O57" s="65" t="s">
        <v>26</v>
      </c>
      <c r="P57" s="79"/>
    </row>
    <row r="58" spans="1:16" s="7" customFormat="1" ht="24.75" customHeight="1" outlineLevel="1" x14ac:dyDescent="0.25">
      <c r="A58" s="144">
        <v>11</v>
      </c>
      <c r="B58" s="64" t="s">
        <v>2677</v>
      </c>
      <c r="C58" s="65" t="s">
        <v>31</v>
      </c>
      <c r="D58" s="63" t="s">
        <v>2698</v>
      </c>
      <c r="E58" s="145">
        <v>39818</v>
      </c>
      <c r="F58" s="145">
        <v>40178</v>
      </c>
      <c r="G58" s="160">
        <f t="shared" si="3"/>
        <v>12</v>
      </c>
      <c r="H58" s="64" t="s">
        <v>2699</v>
      </c>
      <c r="I58" s="63" t="s">
        <v>1156</v>
      </c>
      <c r="J58" s="63" t="s">
        <v>188</v>
      </c>
      <c r="K58" s="66">
        <v>255273315</v>
      </c>
      <c r="L58" s="65" t="s">
        <v>1148</v>
      </c>
      <c r="M58" s="67"/>
      <c r="N58" s="65" t="s">
        <v>27</v>
      </c>
      <c r="O58" s="65" t="s">
        <v>26</v>
      </c>
      <c r="P58" s="79"/>
    </row>
    <row r="59" spans="1:16" s="7" customFormat="1" ht="24.75" customHeight="1" outlineLevel="1" x14ac:dyDescent="0.25">
      <c r="A59" s="144">
        <v>12</v>
      </c>
      <c r="B59" s="64" t="s">
        <v>2677</v>
      </c>
      <c r="C59" s="65" t="s">
        <v>31</v>
      </c>
      <c r="D59" s="63" t="s">
        <v>2701</v>
      </c>
      <c r="E59" s="145">
        <v>39449</v>
      </c>
      <c r="F59" s="145">
        <v>39813</v>
      </c>
      <c r="G59" s="160">
        <f t="shared" si="3"/>
        <v>12.133333333333333</v>
      </c>
      <c r="H59" s="64" t="s">
        <v>2700</v>
      </c>
      <c r="I59" s="63" t="s">
        <v>1156</v>
      </c>
      <c r="J59" s="63" t="s">
        <v>188</v>
      </c>
      <c r="K59" s="66">
        <v>221715830</v>
      </c>
      <c r="L59" s="65" t="s">
        <v>1148</v>
      </c>
      <c r="M59" s="67"/>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2703</v>
      </c>
      <c r="E114" s="145">
        <v>43879</v>
      </c>
      <c r="F114" s="145">
        <v>44196</v>
      </c>
      <c r="G114" s="160">
        <f>IF(AND(E114&lt;&gt;"",F114&lt;&gt;""),((F114-E114)/30),"")</f>
        <v>10.566666666666666</v>
      </c>
      <c r="H114" s="122" t="s">
        <v>2704</v>
      </c>
      <c r="I114" s="121" t="s">
        <v>1156</v>
      </c>
      <c r="J114" s="121" t="s">
        <v>188</v>
      </c>
      <c r="K114" s="123">
        <v>559132177</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1148</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02" t="s">
        <v>2628</v>
      </c>
      <c r="L185" s="202"/>
      <c r="M185" s="94">
        <f>+J185*(SUM(K20:K35))</f>
        <v>11442438.4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31007</v>
      </c>
      <c r="D193" s="5"/>
      <c r="E193" s="126">
        <v>17608</v>
      </c>
      <c r="F193" s="5"/>
      <c r="G193" s="5"/>
      <c r="H193" s="147" t="s">
        <v>2705</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2706</v>
      </c>
      <c r="J211" s="27" t="s">
        <v>2622</v>
      </c>
      <c r="K211" s="148" t="s">
        <v>2706</v>
      </c>
      <c r="L211" s="21"/>
      <c r="M211" s="21"/>
      <c r="N211" s="21"/>
      <c r="O211" s="8"/>
    </row>
    <row r="212" spans="1:15" x14ac:dyDescent="0.25">
      <c r="A212" s="9"/>
      <c r="B212" s="27" t="s">
        <v>2619</v>
      </c>
      <c r="C212" s="147"/>
      <c r="D212" s="21"/>
      <c r="G212" s="27" t="s">
        <v>2621</v>
      </c>
      <c r="H212" s="148" t="s">
        <v>2707</v>
      </c>
      <c r="J212" s="27" t="s">
        <v>2623</v>
      </c>
      <c r="K212" s="147"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4fb10211-09fb-4e80-9f0b-184718d5d98c"/>
    <ds:schemaRef ds:uri="http://schemas.microsoft.com/office/infopath/2007/PartnerControls"/>
    <ds:schemaRef ds:uri="a65d333d-5b59-4810-bc94-b80d9325abbc"/>
    <ds:schemaRef ds:uri="http://schemas.microsoft.com/office/2006/metadata/properti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 PATOSO</cp:lastModifiedBy>
  <cp:lastPrinted>2020-12-29T19:59:57Z</cp:lastPrinted>
  <dcterms:created xsi:type="dcterms:W3CDTF">2020-10-14T21:57:42Z</dcterms:created>
  <dcterms:modified xsi:type="dcterms:W3CDTF">2020-12-29T21:57:24Z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