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usb\usb\DIANDRA 2021\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9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<sst xmlns="http://schemas.openxmlformats.org/spreadsheetml/2006/main" count="3107" uniqueCount="2701">
  <si>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</si>
  <si>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</si>
  <si>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</si>
  <si>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</si>
  <si>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</si>
  <si>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</si>
  <si>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</si>
  <si>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</si>
  <si>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</si>
  <si>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</si>
  <si>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</si>
  <si>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</si>
  <si>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</si>
  <si>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</si>
  <si>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</si>
  <si>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</si>
  <si>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</si>
  <si>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</si>
  <si>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</si>
  <si>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</si>
  <si>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</si>
  <si>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</si>
  <si>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</si>
  <si>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</si>
  <si>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</si>
  <si>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</si>
  <si>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</si>
  <si>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</si>
  <si>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</si>
  <si>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</si>
  <si>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</si>
  <si>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</si>
  <si>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</si>
  <si>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</si>
  <si>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</si>
  <si>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</si>
  <si>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</si>
  <si>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</si>
  <si>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</si>
  <si>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</si>
  <si>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</si>
  <si>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</si>
  <si>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</si>
  <si>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</si>
  <si>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</si>
  <si>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</si>
  <si>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</si>
  <si>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</si>
  <si>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</si>
  <si>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</si>
  <si>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</si>
  <si>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</si>
  <si>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</si>
  <si>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</si>
  <si>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</si>
  <si>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</si>
  <si>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</si>
  <si>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</si>
  <si>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</si>
  <si>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</si>
  <si>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</si>
  <si>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</si>
  <si>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</si>
  <si>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</si>
  <si>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</si>
  <si>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</si>
  <si>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</si>
  <si>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</si>
  <si>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</si>
  <si>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</si>
  <si>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</si>
  <si>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</si>
  <si>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</si>
  <si>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</si>
  <si>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</si>
  <si>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</si>
  <si>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</si>
  <si>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</si>
  <si>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</si>
  <si>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</si>
  <si>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</si>
  <si>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</si>
  <si>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</si>
  <si>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</si>
  <si>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</si>
  <si>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</si>
  <si>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</si>
  <si>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</si>
  <si>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</si>
  <si>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</si>
  <si>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</si>
  <si>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</si>
  <si>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</si>
  <si>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</si>
  <si>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</si>
  <si>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</si>
  <si>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</si>
  <si>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</si>
  <si>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</si>
  <si>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</si>
  <si>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</si>
  <si>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</si>
  <si>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</si>
  <si>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</si>
  <si>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</si>
  <si>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</si>
  <si>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</si>
  <si>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</si>
  <si>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</si>
  <si>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</si>
  <si>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</si>
  <si>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</si>
  <si>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</si>
  <si>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</si>
  <si>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</si>
  <si>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</si>
  <si>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</si>
  <si>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</si>
  <si>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</si>
  <si>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</si>
  <si>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</si>
  <si>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</si>
  <si>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</si>
  <si>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</si>
  <si>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</si>
  <si>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</si>
  <si>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</si>
  <si>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</si>
  <si>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</si>
  <si>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</si>
  <si>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</si>
  <si>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</si>
  <si>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</si>
  <si>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</si>
  <si>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</si>
  <si>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</si>
  <si>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</si>
  <si>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</si>
  <si>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</si>
  <si>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</si>
  <si>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</si>
  <si>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</si>
  <si>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</si>
  <si>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</si>
  <si>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</si>
  <si>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</si>
  <si>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</si>
  <si>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</si>
  <si>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</si>
  <si>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</si>
  <si>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</si>
  <si>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</si>
  <si>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</si>
  <si>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</si>
  <si>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</si>
  <si>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</si>
  <si>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</si>
  <si>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</si>
  <si>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</si>
  <si>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</si>
  <si>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</si>
  <si>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</si>
  <si>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</si>
  <si>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</si>
  <si>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</si>
  <si>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</si>
  <si>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</si>
  <si>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</si>
  <si>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</si>
  <si>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</si>
  <si>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</si>
  <si>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</si>
  <si>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</si>
  <si>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</si>
  <si>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</si>
  <si>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</si>
  <si>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</si>
  <si>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</si>
  <si>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</si>
  <si>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</si>
  <si>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</si>
  <si>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</si>
  <si>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</si>
  <si>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</si>
  <si>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</si>
  <si>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</si>
  <si>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</si>
  <si>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</si>
  <si>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</si>
  <si>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</si>
  <si>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</si>
  <si>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</si>
  <si>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</si>
  <si>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</si>
  <si>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</si>
  <si>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</si>
  <si>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</si>
  <si>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</si>
  <si>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</si>
  <si>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</si>
  <si>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</si>
  <si>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</si>
  <si>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</si>
  <si>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</si>
  <si>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</si>
  <si>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</si>
  <si>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</si>
  <si>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</si>
  <si>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</si>
  <si>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</si>
  <si>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</si>
  <si>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</si>
  <si>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</si>
  <si>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</si>
  <si>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</si>
  <si>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</si>
  <si>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</si>
  <si>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</si>
  <si>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</si>
  <si>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</si>
  <si>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</si>
  <si>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</si>
  <si>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</si>
  <si>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</si>
  <si>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</si>
  <si>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</si>
  <si>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</si>
  <si>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</si>
  <si>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</si>
  <si>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</si>
  <si>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</si>
  <si>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</si>
  <si>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</si>
  <si>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</si>
  <si>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</si>
  <si>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</si>
  <si>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</si>
  <si>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</si>
  <si>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</si>
  <si>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</si>
  <si>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</si>
  <si>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</si>
  <si>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</si>
  <si>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</si>
  <si>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</si>
  <si>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</si>
  <si>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</si>
  <si>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</si>
  <si>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</si>
  <si>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</si>
  <si>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</si>
  <si>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</si>
  <si>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</si>
  <si>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</si>
  <si>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</si>
  <si>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</si>
  <si>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</si>
  <si>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</si>
  <si>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</si>
  <si>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</si>
  <si>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</si>
  <si>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</si>
  <si>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</si>
  <si>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</si>
  <si>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</si>
  <si>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</si>
  <si>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</si>
  <si>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</si>
  <si>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</si>
  <si>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</si>
  <si>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</si>
  <si>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</si>
  <si>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</si>
  <si>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</si>
  <si>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</si>
  <si>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</si>
  <si>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</si>
  <si>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</si>
  <si>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</si>
  <si>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</si>
  <si>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</si>
  <si>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</si>
  <si>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</si>
  <si>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</si>
  <si>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</si>
  <si>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</si>
  <si>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</si>
  <si>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</si>
  <si>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</si>
  <si>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</si>
  <si>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</si>
  <si>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</si>
  <si>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</si>
  <si>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</si>
  <si>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</si>
  <si>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</si>
  <si>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</si>
  <si>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</si>
  <si>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</si>
  <si>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</si>
  <si>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</si>
  <si>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</si>
  <si>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</si>
  <si>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</si>
  <si>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</si>
  <si>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</si>
  <si>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</si>
  <si>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</si>
  <si>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</si>
  <si>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</si>
  <si>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</si>
  <si>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</si>
  <si>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</si>
  <si>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</si>
  <si>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</si>
  <si>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</si>
  <si>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</si>
  <si>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</si>
  <si>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</si>
  <si>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</si>
  <si>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</si>
  <si>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</si>
  <si>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</si>
  <si>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</si>
  <si>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</si>
  <si>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</si>
  <si>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</si>
  <si>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</si>
  <si>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</si>
  <si>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</si>
  <si>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</si>
  <si>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</si>
  <si>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</si>
  <si>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</si>
  <si>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</si>
  <si>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</si>
  <si>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</si>
  <si>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</si>
  <si>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</si>
  <si>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</si>
  <si>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</si>
  <si>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</si>
  <si>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</si>
  <si>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</si>
  <si>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</si>
  <si>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</si>
  <si>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</si>
  <si>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</si>
  <si>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</si>
  <si>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</si>
  <si>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</si>
  <si>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</si>
  <si>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</si>
  <si>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</si>
  <si>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</si>
  <si>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</si>
  <si>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</si>
  <si>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</si>
  <si>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</si>
  <si>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</si>
  <si>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</si>
  <si>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</si>
  <si>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</si>
  <si>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</si>
  <si>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</si>
  <si>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</si>
  <si>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</si>
  <si>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</si>
  <si>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</si>
  <si>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</si>
  <si>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</si>
  <si>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</si>
  <si>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</si>
  <si>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</si>
  <si>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</si>
  <si>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</si>
  <si>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</si>
  <si>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</si>
  <si>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</si>
  <si>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</si>
  <si>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</si>
  <si>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</si>
  <si>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</si>
  <si>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</si>
  <si>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</si>
  <si>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</si>
  <si>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</si>
  <si>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</si>
  <si>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</si>
  <si>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</si>
  <si>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</si>
  <si>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</si>
  <si>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</si>
  <si>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</si>
  <si>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</si>
  <si>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</si>
  <si>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</si>
  <si>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</si>
  <si>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</si>
  <si>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</si>
  <si>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</si>
  <si>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</si>
  <si>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</si>
  <si>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</si>
  <si>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</si>
  <si>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</si>
  <si>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</si>
  <si>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</si>
  <si>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</si>
  <si>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</si>
  <si>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</si>
  <si>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</si>
  <si>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</si>
  <si>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</si>
  <si>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</si>
  <si>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</si>
  <si>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</si>
  <si>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</si>
  <si>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</si>
  <si>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</si>
  <si>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</si>
  <si>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</si>
  <si>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</si>
  <si>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</si>
  <si>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</si>
  <si>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</si>
  <si>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</si>
  <si>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</si>
  <si>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</si>
  <si>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</si>
  <si>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</si>
  <si>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</si>
  <si>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</si>
  <si>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</si>
  <si>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</si>
  <si>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</si>
  <si>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</si>
  <si>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</si>
  <si>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</si>
  <si>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</si>
  <si>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</si>
  <si>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</si>
  <si>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</si>
  <si>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</si>
  <si>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</si>
  <si>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</si>
  <si>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</si>
  <si>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</si>
  <si>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</si>
  <si>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</si>
  <si>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</si>
  <si>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</si>
  <si>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</si>
  <si>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</si>
  <si>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</si>
  <si>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</si>
  <si>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</si>
  <si>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</si>
  <si>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</si>
  <si>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</si>
  <si>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</si>
  <si>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</si>
  <si>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</si>
  <si>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</si>
  <si>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</si>
  <si>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</si>
  <si>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</si>
  <si>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</si>
  <si>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</si>
  <si>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</si>
  <si>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</si>
  <si>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</si>
  <si>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</si>
  <si>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</si>
  <si>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</si>
  <si>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</si>
  <si>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</si>
  <si>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</si>
  <si>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</si>
  <si>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</si>
  <si>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</si>
  <si>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</si>
  <si>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</si>
  <si>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</si>
  <si>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</si>
  <si>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</si>
  <si>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</si>
  <si>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</si>
  <si>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</si>
  <si>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</si>
  <si>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</si>
  <si>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</si>
  <si>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</si>
  <si>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</si>
  <si>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</si>
  <si>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</si>
  <si>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</si>
  <si>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</si>
  <si>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</si>
  <si>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</si>
  <si>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</si>
  <si>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</si>
  <si>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</si>
  <si>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</si>
  <si>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</si>
  <si>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</si>
  <si>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</si>
  <si>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</si>
  <si>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</si>
  <si>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</si>
  <si>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</si>
  <si>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</si>
  <si>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</si>
  <si>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</si>
  <si>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</si>
  <si>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</si>
  <si>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</si>
  <si>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</si>
  <si>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</si>
  <si>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</si>
  <si>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</si>
  <si>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</si>
  <si>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</si>
  <si>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</si>
  <si>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</si>
  <si>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</si>
  <si>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</si>
  <si>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</si>
  <si>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</si>
  <si>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</si>
  <si>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</si>
  <si>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</si>
  <si>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</si>
  <si>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</si>
  <si>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</si>
  <si>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</si>
  <si>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</si>
  <si>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</si>
  <si>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</si>
  <si>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</si>
  <si>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</si>
  <si>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</si>
  <si>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</si>
  <si>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</si>
  <si>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</si>
  <si>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</si>
  <si>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</si>
  <si>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</si>
  <si>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</si>
  <si>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</si>
  <si>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</si>
  <si>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</si>
  <si>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</si>
  <si>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</si>
  <si>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</si>
  <si>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</si>
  <si>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</si>
  <si>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</si>
  <si>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</si>
  <si>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</si>
  <si>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</si>
  <si>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</si>
  <si>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</si>
  <si>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</si>
  <si>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</si>
  <si>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</si>
  <si>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</si>
  <si>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</si>
  <si>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</si>
  <si>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</si>
  <si>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</si>
  <si>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</si>
  <si>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</si>
  <si>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</si>
  <si>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</si>
  <si>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</si>
  <si>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</si>
  <si>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</si>
  <si>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</si>
  <si>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</si>
  <si>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</si>
  <si>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</si>
  <si>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</si>
  <si>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</si>
  <si>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</si>
  <si>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</si>
  <si>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</si>
  <si>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</si>
  <si>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</si>
  <si>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</si>
  <si>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</si>
  <si>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</si>
  <si>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</si>
  <si>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</si>
  <si>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</si>
  <si>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</si>
  <si>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</si>
  <si>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</si>
  <si>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</si>
  <si>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</si>
  <si>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</si>
  <si>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</si>
  <si>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</si>
  <si>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</si>
  <si>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</si>
  <si>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</si>
  <si>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</si>
  <si>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</si>
  <si>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</si>
  <si>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</si>
  <si>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</si>
  <si>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</si>
  <si>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</si>
  <si>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</si>
  <si>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</si>
  <si>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</si>
  <si>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</si>
  <si>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</si>
  <si>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</si>
  <si>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</si>
  <si>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</si>
  <si>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</si>
  <si>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</si>
  <si>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</si>
  <si>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</si>
  <si>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</si>
  <si>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</si>
  <si>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</si>
  <si>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</si>
  <si>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</si>
  <si>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</si>
  <si>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</si>
  <si>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</si>
  <si>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</si>
  <si>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</si>
  <si>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</si>
  <si>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</si>
  <si>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</si>
  <si>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</si>
  <si>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</si>
  <si>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</si>
  <si>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</si>
  <si>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</si>
  <si>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</si>
  <si>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</si>
  <si>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</si>
  <si>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</si>
  <si>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</si>
  <si>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</si>
  <si>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</si>
  <si>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</si>
  <si>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</si>
  <si>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</si>
  <si>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</si>
  <si>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</si>
  <si>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</si>
  <si>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</si>
  <si>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</si>
  <si>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</si>
  <si>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</si>
  <si>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</si>
  <si>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</si>
  <si>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</si>
  <si>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</si>
  <si>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</si>
  <si>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</si>
  <si>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</si>
  <si>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</si>
  <si>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</si>
  <si>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</si>
  <si>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</si>
  <si>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</si>
  <si>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</si>
  <si>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</si>
  <si>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</si>
  <si>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</si>
  <si>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</si>
  <si>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</si>
  <si>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</si>
  <si>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</si>
  <si>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</si>
  <si>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</si>
  <si>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</si>
  <si>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</si>
  <si>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</si>
  <si>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</si>
  <si>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</si>
  <si>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</si>
  <si>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</si>
  <si>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</si>
  <si>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</si>
  <si>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</si>
  <si>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</si>
  <si>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</si>
  <si>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</si>
  <si>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</si>
  <si>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</si>
  <si>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</si>
  <si>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</si>
  <si>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</si>
  <si>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</si>
  <si>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</si>
  <si>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</si>
  <si>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</si>
  <si>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</si>
  <si>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</si>
  <si>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</si>
  <si>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</si>
  <si>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</si>
  <si>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</si>
  <si>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</si>
  <si>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</si>
  <si>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</si>
  <si>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</si>
  <si>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</si>
  <si>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</si>
  <si>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</si>
  <si>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</si>
  <si>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</si>
  <si>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</si>
  <si>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</si>
  <si>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</si>
  <si>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</si>
  <si>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</si>
  <si>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</si>
  <si>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</si>
  <si>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</si>
  <si>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</si>
  <si>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</si>
  <si>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</si>
  <si>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</si>
  <si>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</si>
  <si>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</si>
  <si>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</si>
  <si>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</si>
  <si>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</si>
  <si>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</si>
  <si>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</si>
  <si>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</si>
  <si>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</si>
  <si>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</si>
  <si>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</si>
  <si>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</si>
  <si>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</si>
  <si>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</si>
  <si>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</si>
  <si>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</si>
  <si>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</si>
  <si>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</si>
  <si>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</si>
  <si>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</si>
  <si>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</si>
  <si>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</si>
  <si>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</si>
  <si>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</si>
  <si>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</si>
  <si>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</si>
  <si>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</si>
  <si>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</si>
  <si>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</si>
  <si>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</si>
  <si>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</si>
  <si>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</si>
  <si>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</si>
  <si>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</si>
  <si>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</si>
  <si>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</si>
  <si>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</si>
  <si>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</si>
  <si>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</si>
  <si>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</si>
  <si>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</si>
  <si>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</si>
  <si>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</si>
  <si>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</si>
  <si>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</si>
  <si>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</si>
  <si>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</si>
  <si>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</si>
  <si>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</si>
  <si>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</si>
  <si>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</si>
  <si>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</si>
  <si>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</si>
  <si>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</si>
  <si>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</si>
  <si>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</si>
  <si>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</si>
  <si>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</si>
  <si>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</si>
  <si>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</si>
  <si>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</si>
  <si>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</si>
  <si>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</si>
  <si>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</si>
  <si>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</si>
  <si>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</si>
  <si>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</si>
  <si>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</si>
  <si>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</si>
  <si>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</si>
  <si>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</si>
  <si>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</si>
  <si>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</si>
  <si>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</si>
  <si>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</si>
  <si>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</si>
  <si>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</si>
  <si>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</si>
  <si>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</si>
  <si>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</si>
  <si>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</si>
  <si>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</si>
  <si>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</si>
  <si>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</si>
  <si>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</si>
  <si>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</si>
  <si>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</si>
  <si>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</si>
  <si>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</si>
  <si>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</si>
  <si>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</si>
  <si>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</si>
  <si>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</si>
  <si>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</si>
  <si>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</si>
  <si>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</si>
  <si>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</si>
  <si>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</si>
  <si>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</si>
  <si>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</si>
  <si>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</si>
  <si>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</si>
  <si>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</si>
  <si>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</si>
  <si>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</si>
  <si>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</si>
  <si>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</si>
  <si>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</si>
  <si>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</si>
  <si>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</si>
  <si>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</si>
  <si>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</si>
  <si>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</si>
  <si>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</si>
  <si>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</si>
  <si>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</si>
  <si>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</si>
  <si>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</si>
  <si>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</si>
  <si>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</si>
  <si>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</si>
  <si>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</si>
  <si>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</si>
  <si>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</si>
  <si>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</si>
  <si>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</si>
  <si>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</si>
  <si>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</si>
  <si>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</si>
  <si>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</si>
  <si>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</si>
  <si>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</si>
  <si>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</si>
  <si>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</si>
  <si>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</si>
  <si>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</si>
  <si>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</si>
  <si>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</si>
  <si>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</si>
  <si>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</si>
  <si>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</si>
  <si>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</si>
  <si>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</si>
  <si>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</si>
  <si>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</si>
  <si>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</si>
  <si>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</si>
  <si>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</si>
  <si>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</si>
  <si>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</si>
  <si>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</si>
  <si>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</si>
  <si>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</si>
  <si>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</si>
  <si>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</si>
  <si>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</si>
  <si>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</si>
  <si>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</si>
  <si>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</si>
  <si>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</si>
  <si>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</si>
  <si>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</si>
  <si>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</si>
  <si>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</si>
  <si>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</si>
  <si>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</si>
  <si>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</si>
  <si>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</si>
  <si>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</si>
  <si>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</si>
  <si>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</si>
  <si>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</si>
  <si>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</si>
  <si>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</si>
  <si>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</si>
  <si>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</si>
  <si>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</si>
  <si>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</si>
  <si>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</si>
  <si>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</si>
  <si>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</si>
  <si>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</si>
  <si>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</si>
  <si>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</si>
  <si>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</si>
  <si>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</si>
  <si>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</si>
  <si>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</si>
  <si>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</si>
  <si>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</si>
  <si>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</si>
  <si>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</si>
  <si>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</si>
  <si>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</si>
  <si>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</si>
  <si>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</si>
  <si>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</si>
  <si>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</si>
  <si>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</si>
  <si>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</si>
  <si>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</si>
  <si>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</si>
  <si>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</si>
  <si>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</si>
  <si>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</si>
  <si>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</si>
  <si>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</si>
  <si>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</si>
  <si>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</si>
  <si>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</si>
  <si>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</si>
  <si>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</si>
  <si>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</si>
  <si>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</si>
  <si>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</si>
  <si>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</si>
  <si>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</si>
  <si>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</si>
  <si>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</si>
  <si>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</si>
  <si>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</si>
  <si>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</si>
  <si>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</si>
  <si>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</si>
  <si>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</si>
  <si>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</si>
  <si>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</si>
  <si>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</si>
  <si>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</si>
  <si>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</si>
  <si>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</si>
  <si>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</si>
  <si>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</si>
  <si>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</si>
  <si>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</si>
  <si>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</si>
  <si>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</si>
  <si>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</si>
  <si>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</si>
  <si>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</si>
  <si>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</si>
  <si>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</si>
  <si>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</si>
  <si>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</si>
  <si>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</si>
  <si>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</si>
  <si>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</si>
  <si>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</si>
  <si>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</si>
  <si>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</si>
  <si>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</si>
  <si>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</si>
  <si>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</si>
  <si>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</si>
  <si>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</si>
  <si>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</si>
  <si>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</si>
  <si>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</si>
  <si>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</si>
  <si>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</si>
  <si>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</si>
  <si>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</si>
  <si>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</si>
  <si>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</si>
  <si>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</si>
  <si>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</si>
  <si>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</si>
  <si>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</si>
  <si>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</si>
  <si>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</si>
  <si>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</si>
  <si>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</si>
  <si>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</si>
  <si>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</si>
  <si>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</si>
  <si>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</si>
  <si>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</si>
  <si>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</si>
  <si>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</si>
  <si>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</si>
  <si>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</si>
  <si>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</si>
  <si>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</si>
  <si>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</si>
  <si>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</si>
  <si>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</si>
  <si>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</si>
  <si>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</si>
  <si>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</si>
  <si>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</si>
  <si>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</si>
  <si>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</si>
  <si>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</si>
  <si>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</si>
  <si>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</si>
  <si>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</si>
  <si>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</si>
  <si>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</si>
  <si>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</si>
  <si>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</si>
  <si>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</si>
  <si>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</si>
  <si>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</si>
  <si>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</si>
  <si>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</si>
  <si>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</si>
  <si>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</si>
  <si>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</si>
  <si>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</si>
  <si>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</si>
  <si>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</si>
  <si>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</si>
  <si>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</si>
  <si>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</si>
  <si>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</si>
  <si>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</si>
  <si>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</si>
  <si>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</si>
  <si>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</si>
  <si>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</si>
  <si>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</si>
  <si>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</si>
  <si>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</si>
  <si>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</si>
  <si>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</si>
  <si>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</si>
  <si>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</si>
  <si>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</si>
  <si>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</si>
  <si>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</si>
  <si>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</si>
  <si>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</si>
  <si>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</si>
  <si>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</si>
  <si>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</si>
  <si>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</si>
  <si>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</si>
  <si>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</si>
  <si>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</si>
  <si>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</si>
  <si>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</si>
  <si>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</si>
  <si>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</si>
  <si>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</si>
  <si>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</si>
  <si>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</si>
  <si>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</si>
  <si>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</si>
  <si>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</si>
  <si>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</si>
  <si>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</si>
  <si>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</si>
  <si>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</si>
  <si>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</si>
  <si>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</si>
  <si>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</si>
  <si>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</si>
  <si>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</si>
  <si>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</si>
  <si>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</si>
  <si>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</si>
  <si>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</si>
  <si>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</si>
  <si>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</si>
  <si>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</si>
  <si>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</si>
  <si>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</si>
  <si>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</si>
  <si>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</si>
  <si>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</si>
  <si>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</si>
  <si>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</si>
  <si>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</si>
  <si>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</si>
  <si>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</si>
  <si>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</si>
  <si>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</si>
  <si>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</si>
  <si>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</si>
  <si>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</si>
  <si>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</si>
  <si>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</si>
  <si>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</si>
  <si>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</si>
  <si>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</si>
  <si>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</si>
  <si>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</si>
  <si>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</si>
  <si>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</si>
  <si>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</si>
  <si>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</si>
  <si>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</si>
  <si>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</si>
  <si>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</si>
  <si>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</si>
  <si>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</si>
  <si>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</si>
  <si>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</si>
  <si>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</si>
  <si>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</si>
  <si>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</si>
  <si>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</si>
  <si>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</si>
  <si>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</si>
  <si>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</si>
  <si>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</si>
  <si>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</si>
  <si>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</si>
  <si>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</si>
  <si>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</si>
  <si>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</si>
  <si>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</si>
  <si>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</si>
  <si>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</si>
  <si>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</si>
  <si>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</si>
  <si>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</si>
  <si>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</si>
  <si>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</si>
  <si>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</si>
  <si>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</si>
  <si>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</si>
  <si>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</si>
  <si>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</si>
  <si>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</si>
  <si>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</si>
  <si>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</si>
  <si>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</si>
  <si>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</si>
  <si>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</si>
  <si>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</si>
  <si>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</si>
  <si>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</si>
  <si>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</si>
  <si>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</si>
  <si>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</si>
  <si>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</si>
  <si>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</si>
  <si>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</si>
  <si>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</si>
  <si>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</si>
  <si>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</si>
  <si>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</si>
  <si>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</si>
  <si>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</si>
  <si>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</si>
  <si>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</si>
  <si>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</si>
  <si>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</si>
  <si>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</si>
  <si>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</si>
  <si>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</si>
  <si>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</si>
  <si>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</si>
  <si>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</si>
  <si>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</si>
  <si>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</si>
  <si>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</si>
  <si>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</si>
  <si>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</si>
  <si>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</si>
  <si>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</si>
  <si>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</si>
  <si>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</si>
  <si>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</si>
  <si>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</si>
  <si>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</si>
  <si>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</si>
  <si>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</si>
  <si>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</si>
  <si>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</si>
  <si>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</si>
  <si>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</si>
  <si>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</si>
  <si>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</si>
  <si>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</si>
  <si>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</si>
  <si>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</si>
  <si>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</si>
  <si>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</si>
  <si>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</si>
  <si>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</si>
  <si>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</si>
  <si>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</si>
  <si>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</si>
  <si>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</si>
  <si>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</si>
  <si>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</si>
  <si>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</si>
  <si>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</si>
  <si>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</si>
  <si>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</si>
  <si>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</si>
  <si>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</si>
  <si>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</si>
  <si>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</si>
  <si>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</si>
  <si>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</si>
  <si>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</si>
  <si>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</si>
  <si>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</si>
  <si>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</si>
  <si>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</si>
  <si>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</si>
  <si>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</si>
  <si>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</si>
  <si>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</si>
  <si>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</si>
  <si>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</si>
  <si>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</si>
  <si>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</si>
  <si>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</si>
  <si>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</si>
  <si>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</si>
  <si>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</si>
  <si>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</si>
  <si>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</si>
  <si>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</si>
  <si>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</si>
  <si>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</si>
  <si>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</si>
  <si>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</si>
  <si>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</si>
  <si>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</si>
  <si>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</si>
  <si>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</si>
  <si>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</si>
  <si>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</si>
  <si>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</si>
  <si>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</si>
  <si>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</si>
  <si>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</si>
  <si>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</si>
  <si>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</si>
  <si>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</si>
  <si>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</si>
  <si>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</si>
  <si>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</si>
  <si>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</si>
  <si>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</si>
  <si>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</si>
  <si>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</si>
  <si>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</si>
  <si>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</si>
  <si>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</si>
  <si>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</si>
  <si>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</si>
  <si>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</si>
  <si>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</si>
  <si>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</si>
  <si>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</si>
  <si>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</si>
  <si>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</si>
  <si>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</si>
  <si>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</si>
  <si>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</si>
  <si>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</si>
  <si>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</si>
  <si>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</si>
  <si>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</si>
  <si>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</si>
  <si>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</si>
  <si>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</si>
  <si>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</si>
  <si>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</si>
  <si>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</si>
  <si>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</si>
  <si>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</si>
  <si>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</si>
  <si>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</si>
  <si>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</si>
  <si>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</si>
  <si>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</si>
  <si>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</si>
  <si>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</si>
  <si>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</si>
  <si>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</si>
  <si>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</si>
  <si>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</si>
  <si>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</si>
  <si>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</si>
  <si>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</si>
  <si>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</si>
  <si>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</si>
  <si>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</si>
  <si>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</si>
  <si>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</si>
  <si>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</si>
  <si>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</si>
  <si>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</si>
  <si>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</si>
  <si>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</si>
  <si>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</si>
  <si>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</si>
  <si>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</si>
  <si>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</si>
  <si>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</si>
  <si>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</si>
  <si>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</si>
  <si>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</si>
  <si>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</si>
  <si>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</si>
  <si>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</si>
  <si>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</si>
  <si>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</si>
  <si>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</si>
  <si>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</si>
  <si>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</si>
  <si>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</si>
  <si>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</si>
  <si>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</si>
  <si>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</si>
  <si>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</si>
  <si>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</si>
  <si>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</si>
  <si>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</si>
  <si>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</si>
  <si>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</si>
  <si>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</si>
  <si>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</si>
  <si>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</si>
  <si>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</si>
  <si>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</si>
  <si>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</si>
  <si>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</si>
  <si>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</si>
  <si>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</si>
  <si>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</si>
  <si>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</si>
  <si>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</si>
  <si>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</si>
  <si>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</si>
  <si>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</si>
  <si>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</si>
  <si>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</si>
  <si>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</si>
  <si>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</si>
  <si>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</si>
  <si>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</si>
  <si>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</si>
  <si>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</si>
  <si>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</si>
  <si>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</si>
  <si>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</si>
  <si>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</si>
  <si>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</si>
  <si>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</si>
  <si>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</si>
  <si>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</si>
  <si>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</si>
  <si>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</si>
  <si>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</si>
  <si>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</si>
  <si>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</si>
  <si>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</si>
  <si>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</si>
  <si>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</si>
  <si>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</si>
  <si>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</si>
  <si>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</si>
  <si>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</si>
  <si>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</si>
  <si>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</si>
  <si>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</si>
  <si>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</si>
  <si>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</si>
  <si>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</si>
  <si>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</si>
  <si>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</si>
  <si>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</si>
  <si>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</si>
  <si>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</si>
  <si>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</si>
  <si>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</si>
  <si>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</si>
  <si>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</si>
  <si>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</si>
  <si>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</si>
  <si>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</si>
  <si>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</si>
  <si>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</si>
  <si>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</si>
  <si>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</si>
  <si>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</si>
  <si>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</si>
  <si>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</si>
  <si>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</si>
  <si>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</si>
  <si>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</si>
  <si>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</si>
  <si>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</si>
  <si>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</si>
  <si>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</si>
  <si>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</si>
  <si>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</si>
  <si>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</si>
  <si>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</si>
  <si>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</si>
  <si>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</si>
  <si>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</si>
  <si>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</si>
  <si>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</si>
  <si>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</si>
  <si>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</si>
  <si>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</si>
  <si>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</si>
  <si>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</si>
  <si>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</si>
  <si>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</si>
  <si>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</si>
  <si>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</si>
  <si>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</si>
  <si>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</si>
  <si>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</si>
  <si>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</si>
  <si>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</si>
  <si>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</si>
  <si>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</si>
  <si>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</si>
  <si>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</si>
  <si>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</si>
  <si>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</si>
  <si>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</si>
  <si>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</si>
  <si>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</si>
  <si>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</si>
  <si>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</si>
  <si>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</si>
  <si>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</si>
  <si>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</si>
  <si>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</si>
  <si>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</si>
  <si>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</si>
  <si>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</si>
  <si>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</si>
  <si>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</si>
  <si>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</si>
  <si>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</si>
  <si>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</si>
  <si>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</si>
  <si>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</si>
  <si>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</si>
  <si>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</si>
  <si>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</si>
  <si>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</si>
  <si>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</si>
  <si>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</si>
  <si>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</si>
  <si>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</si>
  <si>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</si>
  <si>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</si>
  <si>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</si>
  <si>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</si>
  <si>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</si>
  <si>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</si>
  <si>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</si>
  <si>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</si>
  <si>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</si>
  <si>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</si>
  <si>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</si>
  <si>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</si>
  <si>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</si>
  <si>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</si>
  <si>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</si>
  <si>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</si>
  <si>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</si>
  <si>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</si>
  <si>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</si>
  <si>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</si>
  <si>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</si>
  <si>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</si>
  <si>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</si>
  <si>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</si>
  <si>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</si>
  <si>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</si>
  <si>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</si>
  <si>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</si>
  <si>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</si>
  <si>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</si>
  <si>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</si>
  <si>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</si>
  <si>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</si>
  <si>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</si>
  <si>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</si>
  <si>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</si>
  <si>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</si>
  <si>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</si>
  <si>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</si>
  <si>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</si>
  <si>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</si>
  <si>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</si>
  <si>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</si>
  <si>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</si>
  <si>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</si>
  <si>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</si>
  <si>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</si>
  <si>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</si>
  <si>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</si>
  <si>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</si>
  <si>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</si>
  <si>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</si>
  <si>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</si>
  <si>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</si>
  <si>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</si>
  <si>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</si>
  <si>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</si>
  <si>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</si>
  <si>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</si>
  <si>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</si>
  <si>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</si>
  <si>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</si>
  <si>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</si>
  <si>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</si>
  <si>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</si>
  <si>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</si>
  <si>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</si>
  <si>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</si>
  <si>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</si>
  <si>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</si>
  <si>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</si>
  <si>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</si>
  <si>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</si>
  <si>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</si>
  <si>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</si>
  <si>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</si>
  <si>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</si>
  <si>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</si>
  <si>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</si>
  <si>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</si>
  <si>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</si>
  <si>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</si>
  <si>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</si>
  <si>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</si>
  <si>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</si>
  <si>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</si>
  <si>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</si>
  <si>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</si>
  <si>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</si>
  <si>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</si>
  <si>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</si>
  <si>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</si>
  <si>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</si>
  <si>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</si>
  <si>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</si>
  <si>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</si>
  <si>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</si>
  <si>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</si>
  <si>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</si>
  <si>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</si>
  <si>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</si>
  <si>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</si>
  <si>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</si>
  <si>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</si>
  <si>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</si>
  <si>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</si>
  <si>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</si>
  <si>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</si>
  <si>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</si>
  <si>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</si>
  <si>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</si>
  <si>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</si>
  <si>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</si>
  <si>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</si>
  <si>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</si>
  <si>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</si>
  <si>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</si>
  <si>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</si>
  <si>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</si>
  <si>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</si>
  <si>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</si>
  <si>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</si>
  <si>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</si>
  <si>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</si>
  <si>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</si>
  <si>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</si>
  <si>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</si>
  <si>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</si>
  <si>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</si>
  <si>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</si>
  <si>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</si>
  <si>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</si>
  <si>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</si>
  <si>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</si>
  <si>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</si>
  <si>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</si>
  <si>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</si>
  <si>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</si>
  <si>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</si>
  <si>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</si>
  <si>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</si>
  <si>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</si>
  <si>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</si>
  <si>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</si>
  <si>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</si>
  <si>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</si>
  <si>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</si>
  <si>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</si>
  <si>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</si>
  <si>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</si>
  <si>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</si>
  <si>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</si>
  <si>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</si>
  <si>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</si>
  <si>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</si>
  <si>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</si>
  <si>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</si>
  <si>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</si>
  <si>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</si>
  <si>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</si>
  <si>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</si>
  <si>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</si>
  <si>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</si>
  <si>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</si>
  <si>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</si>
  <si>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</si>
  <si>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</si>
  <si>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</si>
  <si>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</si>
  <si>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</si>
  <si>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</si>
  <si>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</si>
  <si>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</si>
  <si>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</si>
  <si>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</si>
  <si>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</si>
  <si>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</si>
  <si>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</si>
  <si>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</si>
  <si>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</si>
  <si>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</si>
  <si>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</si>
  <si>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</si>
  <si>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</si>
  <si>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</si>
  <si>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</si>
  <si>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</si>
  <si>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</si>
  <si>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</si>
  <si>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</si>
  <si>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</si>
  <si>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</si>
  <si>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</si>
  <si>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</si>
  <si>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</si>
  <si>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</si>
  <si>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</si>
  <si>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</si>
  <si>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</si>
  <si>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</si>
  <si>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</si>
  <si>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</si>
  <si>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</si>
  <si>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</si>
  <si>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</si>
  <si>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</si>
  <si>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</si>
  <si>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</si>
  <si>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</si>
  <si>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</si>
  <si>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</si>
  <si>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</si>
  <si>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</si>
  <si>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</si>
  <si>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</si>
  <si>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</si>
  <si>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</si>
  <si>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</si>
  <si>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</si>
  <si>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</si>
  <si>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</si>
  <si>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</si>
  <si>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</si>
  <si>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</si>
  <si>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</si>
  <si>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</si>
  <si>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</si>
  <si>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</si>
  <si>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</si>
  <si>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</si>
  <si>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</si>
  <si>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</si>
  <si>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</si>
  <si>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</si>
  <si>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</si>
  <si>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</si>
  <si>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</si>
  <si>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</si>
  <si>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</si>
  <si>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</si>
  <si>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</si>
  <si>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</si>
  <si>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</si>
  <si>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</si>
  <si>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</si>
  <si>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</si>
  <si>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</si>
  <si>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</si>
  <si>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</si>
  <si>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</si>
  <si>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</si>
  <si>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</si>
  <si>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</si>
  <si>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</si>
  <si>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</si>
  <si>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</si>
  <si>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</si>
  <si>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</si>
  <si>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</si>
  <si>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</si>
  <si>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</si>
  <si>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</si>
  <si>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</si>
  <si>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</si>
  <si>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</si>
  <si>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</si>
  <si>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</si>
  <si>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</si>
  <si>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</si>
  <si>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</si>
  <si>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</si>
  <si>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</si>
  <si>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</si>
  <si>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</si>
  <si>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</si>
  <si>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</si>
  <si>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</si>
  <si>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</si>
  <si>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</si>
  <si>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</si>
  <si>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</si>
  <si>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</si>
  <si>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</si>
  <si>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</si>
  <si>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</si>
  <si>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</si>
  <si>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</si>
  <si>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</si>
  <si>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</si>
  <si>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</si>
  <si>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</si>
  <si>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</si>
  <si>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</si>
  <si>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</si>
  <si>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</si>
  <si>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</si>
  <si>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</si>
  <si>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</si>
  <si>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</si>
  <si>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</si>
  <si>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</si>
  <si>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</si>
  <si>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</si>
  <si>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</si>
  <si>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</si>
  <si>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</si>
  <si>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</si>
  <si>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</si>
  <si>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</si>
  <si>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</si>
  <si>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</si>
  <si>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</si>
  <si>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</si>
  <si>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</si>
  <si>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</si>
  <si>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</si>
  <si>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</si>
  <si>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</si>
  <si>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</si>
  <si>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</si>
  <si>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</si>
  <si>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</si>
  <si>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</si>
  <si>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</si>
  <si>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</si>
  <si>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</si>
  <si>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</si>
  <si>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</si>
  <si>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</si>
  <si>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</si>
  <si>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</si>
  <si>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</si>
  <si>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</si>
  <si>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</si>
  <si>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</si>
  <si>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</si>
  <si>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</si>
  <si>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</si>
  <si>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</si>
  <si>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</si>
  <si>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</si>
  <si>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</si>
  <si>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</si>
  <si>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</si>
  <si>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</si>
  <si>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</si>
  <si>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</si>
  <si>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</si>
  <si>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</si>
  <si>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</si>
  <si>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</si>
  <si>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</si>
  <si>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</si>
  <si>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</si>
  <si>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</si>
  <si>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</si>
  <si>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</si>
  <si>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</si>
  <si>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</si>
  <si>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</si>
  <si>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</si>
  <si>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</si>
  <si>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</si>
  <si>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</si>
  <si>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</si>
  <si>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</si>
  <si>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</si>
  <si>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</si>
  <si>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</si>
  <si>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</si>
  <si>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</si>
  <si>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</si>
  <si>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</si>
  <si>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</si>
  <si>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</si>
  <si>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</si>
  <si>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</si>
  <si>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</si>
  <si>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</si>
  <si>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</si>
  <si>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</si>
  <si>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</si>
  <si>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</si>
  <si>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</si>
  <si>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</si>
  <si>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</si>
  <si>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</si>
  <si>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</si>
  <si>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</si>
  <si>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</si>
  <si>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</si>
  <si>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</si>
  <si>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</si>
  <si>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</si>
  <si>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</si>
  <si>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</si>
  <si>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</si>
  <si>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</si>
  <si>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</si>
  <si>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</si>
  <si>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</si>
  <si>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</si>
  <si>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</si>
  <si>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</si>
  <si>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</si>
  <si>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</si>
  <si>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</si>
  <si>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</si>
  <si>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</si>
  <si>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</si>
  <si>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</si>
  <si>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</si>
  <si>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</si>
  <si>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</si>
  <si>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</si>
  <si>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</si>
  <si>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</si>
  <si>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</si>
  <si>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</si>
  <si>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</si>
  <si>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</si>
  <si>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</si>
  <si>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</si>
  <si>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</si>
  <si>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</si>
  <si>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</si>
  <si>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</si>
  <si>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</si>
  <si>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</si>
  <si>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</si>
  <si>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</si>
  <si>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</si>
  <si>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</si>
  <si>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</si>
  <si>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</si>
  <si>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</si>
  <si>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</si>
  <si>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</si>
  <si>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</si>
  <si>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</si>
  <si>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</si>
  <si>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</si>
  <si>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</si>
  <si>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</si>
  <si>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</si>
  <si>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</si>
  <si>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</si>
  <si>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</si>
  <si>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</si>
  <si>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</si>
  <si>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</si>
  <si>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</si>
  <si>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</si>
  <si>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</si>
  <si>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</si>
  <si>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</si>
  <si>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</si>
  <si>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</si>
  <si>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</si>
  <si>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</si>
  <si>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</si>
  <si>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</si>
  <si>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</si>
  <si>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</si>
  <si>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</si>
  <si>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</si>
  <si>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</si>
  <si>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</si>
  <si>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</si>
  <si>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</si>
  <si>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</si>
  <si>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</si>
  <si>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</si>
  <si>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</si>
  <si>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</si>
  <si>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</si>
  <si>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</si>
  <si>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</si>
  <si>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</si>
  <si>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</si>
  <si>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</si>
  <si>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</si>
  <si>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</si>
  <si>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</si>
  <si>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</si>
  <si>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</si>
  <si>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</si>
  <si>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</si>
  <si>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</si>
  <si>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</si>
  <si>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</si>
  <si>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</si>
  <si>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</si>
  <si>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</si>
  <si>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</si>
  <si>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</si>
  <si>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</si>
  <si>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</si>
  <si>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</si>
  <si>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</si>
  <si>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</si>
  <si>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</si>
  <si>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</si>
  <si>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</si>
  <si>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</si>
  <si>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</si>
  <si>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</si>
  <si>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</si>
  <si>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</si>
  <si>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</si>
  <si>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</si>
  <si>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</si>
  <si>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</si>
  <si>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</si>
  <si>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</si>
  <si>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</si>
  <si>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</si>
  <si>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</si>
  <si>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</si>
  <si>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</si>
  <si>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</si>
  <si>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</si>
  <si>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</si>
  <si>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</si>
  <si>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</si>
  <si>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</si>
  <si>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</si>
  <si>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</si>
  <si>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</si>
  <si>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</si>
  <si>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</si>
  <si>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</si>
  <si>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</si>
  <si>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</si>
  <si>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</si>
  <si>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</si>
  <si>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</si>
  <si>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</si>
  <si>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</si>
  <si>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</si>
  <si>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</si>
  <si>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</si>
  <si>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</si>
  <si>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</si>
  <si>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</si>
  <si>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</si>
  <si>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</si>
  <si>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</si>
  <si>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</si>
  <si>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</si>
  <si>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</si>
  <si>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</si>
  <si>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</si>
  <si>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</si>
  <si>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</si>
  <si>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</si>
  <si>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</si>
  <si>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</si>
  <si>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</si>
  <si>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</si>
  <si>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</si>
  <si>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</si>
  <si>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</si>
  <si>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</si>
  <si>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</si>
  <si>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</si>
  <si>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</si>
  <si>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</si>
  <si>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</si>
  <si>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</si>
  <si>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</si>
  <si>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</si>
  <si>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</si>
  <si>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</si>
  <si>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</si>
  <si>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</si>
  <si>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</si>
  <si>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</si>
  <si>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</si>
  <si>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</si>
  <si>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</si>
  <si>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</si>
  <si>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</si>
  <si>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</si>
  <si>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</si>
  <si>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</si>
  <si>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</si>
  <si>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</si>
  <si>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</si>
  <si>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</si>
  <si>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</si>
  <si>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</si>
  <si>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</si>
  <si>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</si>
  <si>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</si>
  <si>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</si>
  <si>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</si>
  <si>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</si>
  <si>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</si>
  <si>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</si>
  <si>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</si>
  <si>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</si>
  <si>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</si>
  <si>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</si>
  <si>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</si>
  <si>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</si>
  <si>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</si>
  <si>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</si>
  <si>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</si>
  <si>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</si>
  <si>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</si>
  <si>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</si>
  <si>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</si>
  <si>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</si>
  <si>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</si>
  <si>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</si>
  <si>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</si>
  <si>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</si>
  <si>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</si>
  <si>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</si>
  <si>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</si>
  <si>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</si>
  <si>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</si>
  <si>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</si>
  <si>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</si>
  <si>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</si>
  <si>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</si>
  <si>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</si>
  <si>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</si>
  <si>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</si>
  <si>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</si>
  <si>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</si>
  <si>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</si>
  <si>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</si>
  <si>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</si>
  <si>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</si>
  <si>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</si>
  <si>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</si>
  <si>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</si>
  <si>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</si>
  <si>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</si>
  <si>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</si>
  <si>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</si>
  <si>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</si>
  <si>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</si>
  <si>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</si>
  <si>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</si>
  <si>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</si>
  <si>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</si>
  <si>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</si>
  <si>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</si>
  <si>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</si>
  <si>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</si>
  <si>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</si>
  <si>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</si>
  <si>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</si>
  <si>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</si>
  <si>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</si>
  <si>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</si>
  <si>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</si>
  <si>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</si>
  <si>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</si>
  <si>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</si>
  <si>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</si>
  <si>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</si>
  <si>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</si>
  <si>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</si>
  <si>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</si>
  <si>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</si>
  <si>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</si>
  <si>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</si>
  <si>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</si>
  <si>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</si>
  <si>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</si>
  <si>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</si>
  <si>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</si>
  <si>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</si>
  <si>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</si>
  <si>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</si>
  <si>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</si>
  <si>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</si>
  <si>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</si>
  <si>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</si>
  <si>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</si>
  <si>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</si>
  <si>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</si>
  <si>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</si>
  <si>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</si>
  <si>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</si>
  <si>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</si>
  <si>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</si>
  <si>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</si>
  <si>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</si>
  <si>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</si>
  <si>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</si>
  <si>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</si>
  <si>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</si>
  <si>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</si>
  <si>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</si>
  <si>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</si>
  <si>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</si>
  <si>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</si>
  <si>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</si>
  <si>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</si>
  <si>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</si>
  <si>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</si>
  <si>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</si>
  <si>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</si>
  <si>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</si>
  <si>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</si>
  <si>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</si>
  <si>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</si>
  <si>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</si>
  <si>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</si>
  <si>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</si>
  <si>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</si>
  <si>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</si>
  <si>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</si>
  <si>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</si>
  <si>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</si>
  <si>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</si>
  <si>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</si>
  <si>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</si>
  <si>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</si>
  <si>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</si>
  <si>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</si>
  <si>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</si>
  <si>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</si>
  <si>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</si>
  <si>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</si>
  <si>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</si>
  <si>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</si>
  <si>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</si>
  <si>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</si>
  <si>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</si>
  <si>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</si>
  <si>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</si>
  <si>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</si>
  <si>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</si>
  <si>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</si>
  <si>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</si>
  <si>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</si>
  <si>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</si>
  <si>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</si>
  <si>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</si>
  <si>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</si>
  <si>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</si>
  <si>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</si>
  <si>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</si>
  <si>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</si>
  <si>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</si>
  <si>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</si>
  <si>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</si>
  <si>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</si>
  <si>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</si>
  <si>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</si>
  <si>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</si>
  <si>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</si>
  <si>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</si>
  <si>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</si>
  <si>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</si>
  <si>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</si>
  <si>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</si>
  <si>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</si>
  <si>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</si>
  <si>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</si>
  <si>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</si>
  <si>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</si>
  <si>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</si>
  <si>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</si>
  <si>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</si>
  <si>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</si>
  <si>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</si>
  <si>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</si>
  <si>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</si>
  <si>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</si>
  <si>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</si>
  <si>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</si>
  <si>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</si>
  <si>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</si>
  <si>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</si>
  <si>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</si>
  <si>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</si>
  <si>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</si>
  <si>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</si>
  <si>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</si>
  <si>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</si>
  <si>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</si>
  <si>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</si>
  <si>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</si>
  <si>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</si>
  <si>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</si>
  <si>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</si>
  <si>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</si>
  <si>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</si>
  <si>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</si>
  <si>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</si>
  <si>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</si>
  <si>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</si>
  <si>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</si>
  <si>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</si>
  <si>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</si>
  <si>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</si>
  <si>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</si>
  <si>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</si>
  <si>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</si>
  <si>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</si>
  <si>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</si>
  <si>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</si>
  <si>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</si>
  <si>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</si>
  <si>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</si>
  <si>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</si>
  <si>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</si>
  <si>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</si>
  <si>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</si>
  <si>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</si>
  <si>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</si>
  <si>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</si>
  <si>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</si>
  <si>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</si>
  <si>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</si>
  <si>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</si>
  <si>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</si>
  <si>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</si>
  <si>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</si>
  <si>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</si>
  <si>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</si>
  <si>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</si>
  <si>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</si>
  <si>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</si>
  <si>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</si>
  <si>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</si>
  <si>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</si>
  <si>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</si>
  <si>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</si>
  <si>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</si>
  <si>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</si>
  <si>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</si>
  <si>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</si>
  <si>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</si>
  <si>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</si>
  <si>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</si>
  <si>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</si>
  <si>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</si>
  <si>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</si>
  <si>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</si>
  <si>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</si>
  <si>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</si>
  <si>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</si>
  <si>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</si>
  <si>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</si>
  <si>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</si>
  <si>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</si>
  <si>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</si>
  <si>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</si>
  <si>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</si>
  <si>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</si>
  <si>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</si>
  <si>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</si>
  <si>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</si>
  <si>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</si>
  <si>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</si>
  <si>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</si>
  <si>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</si>
  <si>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</si>
  <si>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</si>
  <si>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</si>
  <si>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</si>
  <si>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</si>
  <si>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</si>
  <si>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</si>
  <si>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</si>
  <si>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</si>
  <si>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</si>
  <si>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</si>
  <si>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</si>
  <si>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</si>
  <si>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</si>
  <si>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</si>
  <si>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</si>
  <si>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</si>
  <si>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</si>
  <si>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</si>
  <si>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</si>
  <si>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</si>
  <si>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</si>
  <si>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</si>
  <si>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</si>
  <si>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</si>
  <si>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</si>
  <si>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</si>
  <si>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</si>
  <si>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</si>
  <si>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</si>
  <si>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</si>
  <si>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</si>
  <si>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</si>
  <si>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</si>
  <si>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</si>
  <si>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</si>
  <si>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</si>
  <si>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</si>
  <si>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</si>
  <si>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</si>
  <si>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</si>
  <si>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</si>
  <si>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</si>
  <si>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</si>
  <si>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</si>
  <si>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</si>
  <si>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</si>
  <si>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</si>
  <si>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</si>
  <si>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</si>
  <si>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</si>
  <si>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</si>
  <si>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</si>
  <si>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</si>
  <si>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</si>
  <si>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</si>
  <si>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</si>
  <si>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</si>
  <si>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</si>
  <si>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</si>
  <si>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</si>
  <si>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</si>
  <si>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</si>
  <si>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</si>
  <si>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</si>
  <si>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</si>
  <si>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</si>
  <si>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</si>
  <si>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</si>
  <si>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</si>
  <si>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</si>
  <si>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</si>
  <si>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</si>
  <si>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</si>
  <si>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</si>
  <si>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</si>
  <si>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</si>
  <si>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</si>
  <si>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</si>
  <si>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</si>
  <si>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</si>
  <si>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</si>
  <si>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</si>
  <si>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</si>
  <si>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</si>
  <si>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</si>
  <si>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</si>
  <si>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</si>
  <si>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</si>
  <si>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</si>
  <si>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</si>
  <si>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</si>
  <si>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</si>
  <si>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</si>
  <si>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</si>
  <si>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</si>
  <si>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</si>
  <si>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</si>
  <si>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</si>
  <si>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</si>
  <si>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</si>
  <si>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</si>
  <si>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</si>
  <si>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</si>
  <si>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</si>
  <si>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</si>
  <si>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</si>
  <si>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</si>
  <si>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</si>
  <si>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</si>
  <si>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</si>
  <si>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</si>
  <si>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</si>
  <si>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</si>
  <si>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</si>
  <si>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</si>
  <si>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</si>
  <si>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</si>
  <si>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</si>
  <si>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</si>
  <si>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</si>
  <si>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</si>
  <si>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</si>
  <si>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</si>
  <si>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</si>
  <si>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</si>
  <si>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</si>
  <si>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</si>
  <si>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</si>
  <si>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</si>
  <si>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</si>
  <si>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</si>
  <si>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</si>
  <si>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</si>
  <si>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</si>
  <si>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</si>
  <si>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</si>
  <si>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</si>
  <si>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</si>
  <si>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</si>
  <si>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</si>
  <si>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</si>
  <si>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</si>
  <si>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</si>
  <si>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</si>
  <si>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</si>
  <si>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</si>
  <si>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</si>
  <si>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</si>
  <si>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</si>
  <si>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</si>
  <si>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</si>
  <si>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</si>
  <si>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</si>
  <si>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</si>
  <si>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</si>
  <si>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</si>
  <si>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</si>
  <si>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</si>
  <si>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</si>
  <si>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</si>
  <si>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</si>
  <si>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</si>
  <si>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</si>
  <si>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</si>
  <si>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</si>
  <si>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</si>
  <si>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</si>
  <si>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</si>
  <si>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</si>
  <si>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</si>
  <si>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</si>
  <si>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</si>
  <si>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</si>
  <si>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</si>
  <si>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</si>
  <si>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</si>
  <si>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</si>
  <si>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</si>
  <si>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</si>
  <si>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</si>
  <si>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</si>
  <si>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</si>
  <si>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</si>
  <si>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</si>
  <si>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</si>
  <si>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</si>
  <si>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</si>
  <si>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</si>
  <si>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</si>
  <si>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</si>
  <si>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</si>
  <si>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</si>
  <si>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</si>
  <si>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</si>
  <si>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</si>
  <si>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</si>
  <si>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</si>
  <si>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</si>
  <si>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</si>
  <si>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</si>
  <si>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</si>
  <si>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</si>
  <si>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</si>
  <si>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</si>
  <si>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</si>
  <si>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</si>
  <si>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</si>
  <si>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</si>
  <si>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</si>
  <si>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</si>
  <si>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</si>
  <si>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</si>
  <si>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</si>
  <si>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</si>
  <si>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</si>
  <si>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</si>
  <si>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</si>
  <si>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</si>
  <si>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</si>
  <si>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</si>
  <si>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</si>
  <si>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</si>
  <si>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</si>
  <si>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</si>
  <si>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</si>
  <si>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</si>
  <si>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</si>
  <si>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</si>
  <si>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</si>
  <si>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</si>
  <si>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</si>
  <si>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</si>
  <si>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</si>
  <si>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</si>
  <si>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</si>
  <si>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</si>
  <si>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</si>
  <si>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</si>
  <si>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</si>
  <si>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</si>
  <si>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</si>
  <si>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</si>
  <si>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</si>
  <si>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</si>
  <si>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</si>
  <si>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</si>
  <si>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</si>
  <si>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</si>
  <si>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</si>
  <si>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</si>
  <si>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</si>
  <si>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</si>
  <si>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</si>
  <si>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</si>
  <si>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</si>
  <si>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</si>
  <si>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</si>
  <si>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</si>
  <si>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</si>
  <si>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</si>
  <si>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</si>
  <si>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</si>
  <si>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</si>
  <si>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</si>
  <si>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</si>
  <si>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</si>
  <si>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</si>
  <si>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</si>
  <si>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</si>
  <si>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</si>
  <si>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</si>
  <si>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</si>
  <si>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</si>
  <si>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</si>
  <si>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</si>
  <si>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</si>
  <si>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</si>
  <si>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</si>
  <si>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</si>
  <si>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</si>
  <si>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</si>
  <si>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</si>
  <si>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</si>
  <si>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</si>
  <si>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</si>
  <si>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</si>
  <si>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</si>
  <si>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</si>
  <si>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</si>
  <si>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</si>
  <si>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</si>
  <si>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</si>
  <si>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</si>
  <si>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</si>
  <si>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</si>
  <si>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</si>
  <si>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</si>
  <si>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</si>
  <si>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</si>
  <si>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</si>
  <si>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</si>
  <si>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</si>
  <si>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</si>
  <si>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</si>
  <si>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</si>
  <si>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</si>
  <si>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</si>
  <si>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</si>
  <si>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</si>
  <si>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</si>
  <si>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</si>
  <si>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</si>
  <si>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</si>
  <si>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</si>
  <si>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</si>
  <si>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</si>
  <si>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</si>
  <si>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</si>
  <si>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</si>
  <si>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</si>
  <si>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</si>
  <si>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</si>
  <si>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</si>
  <si>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</si>
  <si>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</si>
  <si>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</si>
  <si>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</si>
  <si>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</si>
  <si>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</si>
  <si>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</si>
  <si>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2021-15-15001252020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</si>
  <si>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</si>
  <si>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MIGUEL ANGEL BECERRA PUERTO</t>
  </si>
  <si>
    <t>CARRERA 12 N 18 111</t>
  </si>
  <si>
    <t>726 2173 - 726 5261</t>
  </si>
  <si>
    <t>PRESTAR LOS SERVICIOS DE EDUCACIÓN INICIAL EN EL MARCO DE LA ATENCIÓN INTEGRAL EN HOGARES INFANTILES-HI-, DE CONFORMIDAD CON EL MANUAL OPERATIVO DE LA MODALIDAD INSTITUCIONAL, EL LINEAMENTO TÉCNICO PARA LA ATENCIÓN A LA PRIMERA INFANCIA Y LAS DIRECTRICES ESTABLECIDAS POR EL ICBF, EN ARMONÍA CON LA POLÍTICA DE ESTADO PARA EL DESARROLLO INTEGRAL DE LA PRIMERA INFANCIA DE CERO A SIEMPRE.</t>
  </si>
  <si>
    <t>125 de 2020</t>
  </si>
  <si>
    <t>15/26/2011/154</t>
  </si>
  <si>
    <t>BRINDAR ATENCIÓN INTEGRAL A NIÑOS Y NIÑAS ENTRE LOS (6) MESES Y MENORES DE LOS CINCO (5) AÑOS DE EDAD, CON VULNERABILIDAD ECONOMICA Y SOCIAL, PRIORITARIAMENTE A QUIENES POR RAZONES DE TRABAJO DE SUS PADRES O ADULTO RESPONSABLE DE SU CUIDADO PERMANECEN SOLOS TEMPORALMENTE Y A LOS HIJOS DE FAMILIAS EN SITUACIONES DE DESPLAZAMIENTO.</t>
  </si>
  <si>
    <t>15/26/2012/163</t>
  </si>
  <si>
    <t>15/26/2016/341</t>
  </si>
  <si>
    <t>ATENDER A LA PRIMERA INFANCIA EN EL MARCO DE LA ESTRATEGIA "DE CERO A SIEMPRE" DE CONFORMIDAD CON LA DIRECTRICES, LINEAMIENTOS Y PARAMETROS ESTABLECIDOS POR EL ICBF, ASI COMO REGULAR LAS RELACIONES ENTRE LAS PARTES DERIVADAS DE LA ENTREGA DE APORTES DEL ICBF A EL CONTRATISTA, PARA QUE ESTE SAUMA CON SU PERSONAL Y BAJO SU EXCLUSIVA RESPONSABILIDAD DICHA ATENCIÓN.</t>
  </si>
  <si>
    <t>15/26/2015/17</t>
  </si>
  <si>
    <t>ATENDER A LA PRIMERA INFANCIA EN EL MARCO DE LA ESTRATEGIA "DE CERO A SIEMPRE" DE CONFORMIDAD CON LA DIRECTRICES, LINEAMIENTOS Y PARAMETROS ESTABLECIDOS POR EL ICBF, ASI COMO REGULAR LAS RELACIONES ENTRE LAS PARTES DERIVADAS DE LA ENTREGA DE APORTES DEL ICBF A LA ENTIDAD ADMINISTRADORA DE SERVICIO, PARA QUE ESTE SAUMA CON SU PERSONAL Y BAJO SU EXCLUSIVA RESPONSABILIDAD DICHA ATENCIÓN.</t>
  </si>
  <si>
    <t>15/26/2016/051</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</si>
  <si>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</si>
  <si>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15/26/2016/570</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</si>
  <si>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</si>
  <si>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308</t>
  </si>
  <si>
    <t>PRESTAR EL SERVICIO DE ATENCION INTEGRAL A NIÑOS Y NIÑAS MENORES DE 5 AÑOS, O HASTA SU INGRESO AL GRADO DE TRANSICION , CON EL FIN DE PROVEER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</si>
  <si>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328</t>
  </si>
  <si>
    <t>PRESTAR EL SERVICIO DE EDUCACION INICIAL EN EL MARCO DE LA ATENCION INTEGRAL A NIÑOS Y NIÑAS MENORES DE 5 AÑOS O HASTA SU INGRESO AL GRADO DE TRANSICION, DE CONFORMIDAD CON EL MANUAL OPERATIVO DE LA MODALIDAD Y LAS DIRECTRICES ESTABLECIDASPOR EL ICBF, EN ARMONIA CON LA POLITICA DE ESTADO PARA EL DESARROLLO INTEGRAL DE LA PRIMERA INFANCIA, "DE CERO A SIEMPRE", EN EL SERVICIO HOGARES INFANTILES.</t>
  </si>
  <si>
    <t>111</t>
  </si>
  <si>
    <t xml:space="preserve">PRESTAR EL SERVICIO HOGARES INFANTILES -Hl-, DE CONFORMIDAD CON EL MANUAL OPERATIVO DE LA MODALIDAD INSTITUCIONAL Y LAS DIRECTRICES ESTABLECIDAS POR EL ICBF, EN ARMONIA CON LA POLITICA DE ESTADO PARA EL DESARROLLO INTEGRAL DE LA PRIMERA INFANCIA DE CERO A SIEMPRE.". </t>
  </si>
  <si>
    <t>asistenteadmonhichiqqra@gmail.com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</si>
</sst>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O21" sqref="O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255</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820000392</v>
      </c>
      <c r="C20" s="5"/>
      <c r="D20" s="73"/>
      <c r="E20" s="5"/>
      <c r="F20" s="5"/>
      <c r="G20" s="5"/>
      <c r="H20" s="186"/>
      <c r="I20" s="149" t="s">
        <v>255</v>
      </c>
      <c r="J20" s="150" t="s">
        <v>270</v>
      </c>
      <c r="K20" s="151">
        <v>482727870</v>
      </c>
      <c r="L20" s="152">
        <v>44211</v>
      </c>
      <c r="M20" s="152">
        <v>44561</v>
      </c>
      <c r="N20" s="135">
        <f>+(M20-L20)/30</f>
        <v>11.666666666666666</v>
      </c>
      <c r="O20" s="138"/>
      <c r="U20" s="134"/>
      <c r="V20" s="105">
        <f ca="1">NOW()</f>
        <v>44193.887190277776</v>
      </c>
      <c r="W20" s="105">
        <f ca="1">NOW()</f>
        <v>44193.887190277776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PADRES DE FAMILIA DEL HOGAR INFANTIL DE CHIQUINQUIRA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2683</v>
      </c>
      <c r="E48" s="145">
        <v>40563</v>
      </c>
      <c r="F48" s="145">
        <v>40908</v>
      </c>
      <c r="G48" s="160">
        <f>IF(AND(E48&lt;&gt;"",F48&lt;&gt;""),((F48-E48)/30),"")</f>
        <v>11.5</v>
      </c>
      <c r="H48" s="114" t="s">
        <v>2684</v>
      </c>
      <c r="I48" s="113" t="s">
        <v>255</v>
      </c>
      <c r="J48" s="113" t="s">
        <v>270</v>
      </c>
      <c r="K48" s="116">
        <v>218158556</v>
      </c>
      <c r="L48" s="115" t="s">
        <v>1148</v>
      </c>
      <c r="M48" s="117">
        <v>1</v>
      </c>
      <c r="N48" s="115" t="s">
        <v>27</v>
      </c>
      <c r="O48" s="115" t="s">
        <v>26</v>
      </c>
      <c r="P48" s="78"/>
    </row>
    <row r="49" spans="1:16" s="6" customFormat="1" ht="24.75" customHeight="1" x14ac:dyDescent="0.25">
      <c r="A49" s="143">
        <v>2</v>
      </c>
      <c r="B49" s="111" t="s">
        <v>2665</v>
      </c>
      <c r="C49" s="112" t="s">
        <v>31</v>
      </c>
      <c r="D49" s="110" t="s">
        <v>2685</v>
      </c>
      <c r="E49" s="145">
        <v>40938</v>
      </c>
      <c r="F49" s="145">
        <v>41090</v>
      </c>
      <c r="G49" s="160">
        <f t="shared" ref="G49:G50" si="2">IF(AND(E49&lt;&gt;"",F49&lt;&gt;""),((F49-E49)/30),"")</f>
        <v>5.0666666666666664</v>
      </c>
      <c r="H49" s="114" t="s">
        <v>2684</v>
      </c>
      <c r="I49" s="113" t="s">
        <v>255</v>
      </c>
      <c r="J49" s="113" t="s">
        <v>270</v>
      </c>
      <c r="K49" s="116">
        <v>116583679</v>
      </c>
      <c r="L49" s="115" t="s">
        <v>1148</v>
      </c>
      <c r="M49" s="117">
        <v>1</v>
      </c>
      <c r="N49" s="115" t="s">
        <v>27</v>
      </c>
      <c r="O49" s="115" t="s">
        <v>26</v>
      </c>
      <c r="P49" s="78"/>
    </row>
    <row r="50" spans="1:16" s="6" customFormat="1" ht="24.75" customHeight="1" x14ac:dyDescent="0.25">
      <c r="A50" s="143">
        <v>3</v>
      </c>
      <c r="B50" s="111" t="s">
        <v>2665</v>
      </c>
      <c r="C50" s="112" t="s">
        <v>31</v>
      </c>
      <c r="D50" s="110" t="s">
        <v>2686</v>
      </c>
      <c r="E50" s="145">
        <v>41120</v>
      </c>
      <c r="F50" s="145">
        <v>42004</v>
      </c>
      <c r="G50" s="160">
        <f t="shared" si="2"/>
        <v>29.466666666666665</v>
      </c>
      <c r="H50" s="119" t="s">
        <v>2687</v>
      </c>
      <c r="I50" s="113" t="s">
        <v>255</v>
      </c>
      <c r="J50" s="113" t="s">
        <v>270</v>
      </c>
      <c r="K50" s="116">
        <v>624176534</v>
      </c>
      <c r="L50" s="115" t="s">
        <v>1148</v>
      </c>
      <c r="M50" s="117">
        <v>1</v>
      </c>
      <c r="N50" s="115" t="s">
        <v>27</v>
      </c>
      <c r="O50" s="115" t="s">
        <v>26</v>
      </c>
      <c r="P50" s="78"/>
    </row>
    <row r="51" spans="1:16" s="6" customFormat="1" ht="24.75" customHeight="1" outlineLevel="1" x14ac:dyDescent="0.25">
      <c r="A51" s="143">
        <v>4</v>
      </c>
      <c r="B51" s="111" t="s">
        <v>2665</v>
      </c>
      <c r="C51" s="112" t="s">
        <v>31</v>
      </c>
      <c r="D51" s="110" t="s">
        <v>2688</v>
      </c>
      <c r="E51" s="145">
        <v>42033</v>
      </c>
      <c r="F51" s="145">
        <v>42369</v>
      </c>
      <c r="G51" s="160">
        <f t="shared" ref="G51:G107" si="3">IF(AND(E51&lt;&gt;"",F51&lt;&gt;""),((F51-E51)/30),"")</f>
        <v>11.2</v>
      </c>
      <c r="H51" s="119" t="s">
        <v>2689</v>
      </c>
      <c r="I51" s="113" t="s">
        <v>255</v>
      </c>
      <c r="J51" s="113" t="s">
        <v>270</v>
      </c>
      <c r="K51" s="116">
        <v>328520790</v>
      </c>
      <c r="L51" s="115" t="s">
        <v>1148</v>
      </c>
      <c r="M51" s="117">
        <v>1</v>
      </c>
      <c r="N51" s="115" t="s">
        <v>27</v>
      </c>
      <c r="O51" s="115" t="s">
        <v>26</v>
      </c>
      <c r="P51" s="78"/>
    </row>
    <row r="52" spans="1:16" s="7" customFormat="1" ht="24.75" customHeight="1" outlineLevel="1" x14ac:dyDescent="0.25">
      <c r="A52" s="144">
        <v>5</v>
      </c>
      <c r="B52" s="111" t="s">
        <v>2665</v>
      </c>
      <c r="C52" s="112" t="s">
        <v>31</v>
      </c>
      <c r="D52" s="121" t="s">
        <v>2690</v>
      </c>
      <c r="E52" s="145">
        <v>42395</v>
      </c>
      <c r="F52" s="145">
        <v>42674</v>
      </c>
      <c r="G52" s="160">
        <f t="shared" si="3"/>
        <v>9.3000000000000007</v>
      </c>
      <c r="H52" s="119" t="s">
        <v>2691</v>
      </c>
      <c r="I52" s="113" t="s">
        <v>255</v>
      </c>
      <c r="J52" s="113" t="s">
        <v>270</v>
      </c>
      <c r="K52" s="116">
        <v>295867390</v>
      </c>
      <c r="L52" s="115" t="s">
        <v>1148</v>
      </c>
      <c r="M52" s="117">
        <v>1</v>
      </c>
      <c r="N52" s="115" t="s">
        <v>27</v>
      </c>
      <c r="O52" s="115" t="s">
        <v>26</v>
      </c>
      <c r="P52" s="79"/>
    </row>
    <row r="53" spans="1:16" s="7" customFormat="1" ht="24.75" customHeight="1" outlineLevel="1" x14ac:dyDescent="0.25">
      <c r="A53" s="144">
        <v>6</v>
      </c>
      <c r="B53" s="111" t="s">
        <v>2665</v>
      </c>
      <c r="C53" s="112" t="s">
        <v>31</v>
      </c>
      <c r="D53" s="110" t="s">
        <v>2692</v>
      </c>
      <c r="E53" s="145">
        <v>42682</v>
      </c>
      <c r="F53" s="145">
        <v>43039</v>
      </c>
      <c r="G53" s="160">
        <f t="shared" si="3"/>
        <v>11.9</v>
      </c>
      <c r="H53" s="119" t="s">
        <v>2693</v>
      </c>
      <c r="I53" s="113" t="s">
        <v>255</v>
      </c>
      <c r="J53" s="113" t="s">
        <v>270</v>
      </c>
      <c r="K53" s="116">
        <v>390164634</v>
      </c>
      <c r="L53" s="115" t="s">
        <v>1148</v>
      </c>
      <c r="M53" s="117">
        <v>1</v>
      </c>
      <c r="N53" s="115" t="s">
        <v>27</v>
      </c>
      <c r="O53" s="115" t="s">
        <v>26</v>
      </c>
      <c r="P53" s="79"/>
    </row>
    <row r="54" spans="1:16" s="7" customFormat="1" ht="24.75" customHeight="1" outlineLevel="1" x14ac:dyDescent="0.25">
      <c r="A54" s="144">
        <v>7</v>
      </c>
      <c r="B54" s="111" t="s">
        <v>2665</v>
      </c>
      <c r="C54" s="112" t="s">
        <v>31</v>
      </c>
      <c r="D54" s="121" t="s">
        <v>2694</v>
      </c>
      <c r="E54" s="145">
        <v>43042</v>
      </c>
      <c r="F54" s="145">
        <v>43404</v>
      </c>
      <c r="G54" s="160">
        <f t="shared" si="3"/>
        <v>12.066666666666666</v>
      </c>
      <c r="H54" s="114" t="s">
        <v>2695</v>
      </c>
      <c r="I54" s="113" t="s">
        <v>255</v>
      </c>
      <c r="J54" s="113" t="s">
        <v>270</v>
      </c>
      <c r="K54" s="118">
        <v>441797595</v>
      </c>
      <c r="L54" s="115" t="s">
        <v>1148</v>
      </c>
      <c r="M54" s="117">
        <v>1</v>
      </c>
      <c r="N54" s="115" t="s">
        <v>27</v>
      </c>
      <c r="O54" s="115" t="s">
        <v>26</v>
      </c>
      <c r="P54" s="79"/>
    </row>
    <row r="55" spans="1:16" s="7" customFormat="1" ht="24.75" customHeight="1" outlineLevel="1" x14ac:dyDescent="0.25">
      <c r="A55" s="144">
        <v>8</v>
      </c>
      <c r="B55" s="111" t="s">
        <v>2665</v>
      </c>
      <c r="C55" s="112" t="s">
        <v>31</v>
      </c>
      <c r="D55" s="110" t="s">
        <v>2696</v>
      </c>
      <c r="E55" s="145">
        <v>43404</v>
      </c>
      <c r="F55" s="145">
        <v>43441</v>
      </c>
      <c r="G55" s="160">
        <f t="shared" si="3"/>
        <v>1.2333333333333334</v>
      </c>
      <c r="H55" s="114" t="s">
        <v>2697</v>
      </c>
      <c r="I55" s="113" t="s">
        <v>255</v>
      </c>
      <c r="J55" s="113" t="s">
        <v>270</v>
      </c>
      <c r="K55" s="118">
        <v>46507945</v>
      </c>
      <c r="L55" s="115" t="s">
        <v>1148</v>
      </c>
      <c r="M55" s="117">
        <v>1</v>
      </c>
      <c r="N55" s="115" t="s">
        <v>27</v>
      </c>
      <c r="O55" s="115" t="s">
        <v>26</v>
      </c>
      <c r="P55" s="79"/>
    </row>
    <row r="56" spans="1:16" s="7" customFormat="1" ht="24.75" customHeight="1" outlineLevel="1" x14ac:dyDescent="0.25">
      <c r="A56" s="144">
        <v>9</v>
      </c>
      <c r="B56" s="111" t="s">
        <v>2665</v>
      </c>
      <c r="C56" s="112" t="s">
        <v>31</v>
      </c>
      <c r="D56" s="110" t="s">
        <v>2698</v>
      </c>
      <c r="E56" s="145">
        <v>43486</v>
      </c>
      <c r="F56" s="145">
        <v>43830</v>
      </c>
      <c r="G56" s="160">
        <f t="shared" si="3"/>
        <v>11.466666666666667</v>
      </c>
      <c r="H56" s="114" t="s">
        <v>2699</v>
      </c>
      <c r="I56" s="113" t="s">
        <v>255</v>
      </c>
      <c r="J56" s="113" t="s">
        <v>270</v>
      </c>
      <c r="K56" s="118">
        <v>430803622</v>
      </c>
      <c r="L56" s="115" t="s">
        <v>1148</v>
      </c>
      <c r="M56" s="117">
        <v>1</v>
      </c>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2682</v>
      </c>
      <c r="E114" s="145">
        <v>43876</v>
      </c>
      <c r="F114" s="145">
        <v>44196</v>
      </c>
      <c r="G114" s="160">
        <f>IF(AND(E114&lt;&gt;"",F114&lt;&gt;""),((F114-E114)/30),"")</f>
        <v>10.666666666666666</v>
      </c>
      <c r="H114" s="122" t="s">
        <v>2681</v>
      </c>
      <c r="I114" s="121" t="s">
        <v>255</v>
      </c>
      <c r="J114" s="121" t="s">
        <v>270</v>
      </c>
      <c r="K114" s="123">
        <v>430623083</v>
      </c>
      <c r="L114" s="100">
        <f>+IF(AND(K114&gt;0,O114="Ejecución"),(K114/877802)*Tabla28[[#This Row],[% participación]],IF(AND(K114&gt;0,O114&lt;&gt;"Ejecución"),"-",""))</f>
        <v>490.56972187349766</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44020</v>
      </c>
      <c r="D193" s="5"/>
      <c r="E193" s="126">
        <v>752</v>
      </c>
      <c r="F193" s="5"/>
      <c r="G193" s="5"/>
      <c r="H193" s="147" t="s">
        <v>2678</v>
      </c>
      <c r="J193" s="5"/>
      <c r="K193" s="127">
        <v>40563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2679</v>
      </c>
      <c r="L211" s="21"/>
      <c r="M211" s="21"/>
      <c r="N211" s="21"/>
      <c r="O211" s="8"/>
    </row>
    <row r="212" spans="1:15" x14ac:dyDescent="0.25">
      <c r="A212" s="9"/>
      <c r="B212" s="27" t="s">
        <v>2619</v>
      </c>
      <c r="C212" s="147" t="s">
        <v>2678</v>
      </c>
      <c r="D212" s="21"/>
      <c r="G212" s="27" t="s">
        <v>2621</v>
      </c>
      <c r="H212" s="148" t="s">
        <v>2680</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HOGAR INFANTIL</cp:lastModifiedBy>
  <cp:lastPrinted>2020-12-29T02:17:44Z</cp:lastPrinted>
  <dcterms:created xsi:type="dcterms:W3CDTF">2020-10-14T21:57:42Z</dcterms:created>
  <dcterms:modified xsi:type="dcterms:W3CDTF">2020-12-29T02:17:55Z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