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santa marta\ECODES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<sst xmlns="http://schemas.openxmlformats.org/spreadsheetml/2006/main" count="3292" uniqueCount="2732">
  <si>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</si>
  <si>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</si>
  <si>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</si>
  <si>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</si>
  <si>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</si>
  <si>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</si>
  <si>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</si>
  <si>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</si>
  <si>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</si>
  <si>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</si>
  <si>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</si>
  <si>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</si>
  <si>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</si>
  <si>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</si>
  <si>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</si>
  <si>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</si>
  <si>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</si>
  <si>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</si>
  <si>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</si>
  <si>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</si>
  <si>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</si>
  <si>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</si>
  <si>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</si>
  <si>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</si>
  <si>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</si>
  <si>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</si>
  <si>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</si>
  <si>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</si>
  <si>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</si>
  <si>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</si>
  <si>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</si>
  <si>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</si>
  <si>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</si>
  <si>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</si>
  <si>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</si>
  <si>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</si>
  <si>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</si>
  <si>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</si>
  <si>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</si>
  <si>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</si>
  <si>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</si>
  <si>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</si>
  <si>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</si>
  <si>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</si>
  <si>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</si>
  <si>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</si>
  <si>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</si>
  <si>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</si>
  <si>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</si>
  <si>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</si>
  <si>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</si>
  <si>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</si>
  <si>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</si>
  <si>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</si>
  <si>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</si>
  <si>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</si>
  <si>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</si>
  <si>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</si>
  <si>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</si>
  <si>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</si>
  <si>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</si>
  <si>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</si>
  <si>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</si>
  <si>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</si>
  <si>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</si>
  <si>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</si>
  <si>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</si>
  <si>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</si>
  <si>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</si>
  <si>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</si>
  <si>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</si>
  <si>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</si>
  <si>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</si>
  <si>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</si>
  <si>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</si>
  <si>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</si>
  <si>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</si>
  <si>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</si>
  <si>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</si>
  <si>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</si>
  <si>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</si>
  <si>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</si>
  <si>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</si>
  <si>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</si>
  <si>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</si>
  <si>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</si>
  <si>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</si>
  <si>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</si>
  <si>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</si>
  <si>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</si>
  <si>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</si>
  <si>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</si>
  <si>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</si>
  <si>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</si>
  <si>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</si>
  <si>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</si>
  <si>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</si>
  <si>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</si>
  <si>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</si>
  <si>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</si>
  <si>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</si>
  <si>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</si>
  <si>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</si>
  <si>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</si>
  <si>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</si>
  <si>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</si>
  <si>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</si>
  <si>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</si>
  <si>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</si>
  <si>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</si>
  <si>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</si>
  <si>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</si>
  <si>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</si>
  <si>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</si>
  <si>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</si>
  <si>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</si>
  <si>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</si>
  <si>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</si>
  <si>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</si>
  <si>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</si>
  <si>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</si>
  <si>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</si>
  <si>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</si>
  <si>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</si>
  <si>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</si>
  <si>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</si>
  <si>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</si>
  <si>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</si>
  <si>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</si>
  <si>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</si>
  <si>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</si>
  <si>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</si>
  <si>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</si>
  <si>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</si>
  <si>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</si>
  <si>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</si>
  <si>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</si>
  <si>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</si>
  <si>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</si>
  <si>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</si>
  <si>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</si>
  <si>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</si>
  <si>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</si>
  <si>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</si>
  <si>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</si>
  <si>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</si>
  <si>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</si>
  <si>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</si>
  <si>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</si>
  <si>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</si>
  <si>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</si>
  <si>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</si>
  <si>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</si>
  <si>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</si>
  <si>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</si>
  <si>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</si>
  <si>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</si>
  <si>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</si>
  <si>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</si>
  <si>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</si>
  <si>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</si>
  <si>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</si>
  <si>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</si>
  <si>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</si>
  <si>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</si>
  <si>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</si>
  <si>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</si>
  <si>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</si>
  <si>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</si>
  <si>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</si>
  <si>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</si>
  <si>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</si>
  <si>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</si>
  <si>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</si>
  <si>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</si>
  <si>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</si>
  <si>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</si>
  <si>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</si>
  <si>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</si>
  <si>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</si>
  <si>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</si>
  <si>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</si>
  <si>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</si>
  <si>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</si>
  <si>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</si>
  <si>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</si>
  <si>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</si>
  <si>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</si>
  <si>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</si>
  <si>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</si>
  <si>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</si>
  <si>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</si>
  <si>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</si>
  <si>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</si>
  <si>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</si>
  <si>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</si>
  <si>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</si>
  <si>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</si>
  <si>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</si>
  <si>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</si>
  <si>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</si>
  <si>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</si>
  <si>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</si>
  <si>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</si>
  <si>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</si>
  <si>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</si>
  <si>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</si>
  <si>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</si>
  <si>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</si>
  <si>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</si>
  <si>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</si>
  <si>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</si>
  <si>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</si>
  <si>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</si>
  <si>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</si>
  <si>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</si>
  <si>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</si>
  <si>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</si>
  <si>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</si>
  <si>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</si>
  <si>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</si>
  <si>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</si>
  <si>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</si>
  <si>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</si>
  <si>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</si>
  <si>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</si>
  <si>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</si>
  <si>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</si>
  <si>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</si>
  <si>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</si>
  <si>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</si>
  <si>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</si>
  <si>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</si>
  <si>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</si>
  <si>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</si>
  <si>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</si>
  <si>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</si>
  <si>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</si>
  <si>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</si>
  <si>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</si>
  <si>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</si>
  <si>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</si>
  <si>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</si>
  <si>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</si>
  <si>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</si>
  <si>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</si>
  <si>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</si>
  <si>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</si>
  <si>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</si>
  <si>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</si>
  <si>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</si>
  <si>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</si>
  <si>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</si>
  <si>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</si>
  <si>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</si>
  <si>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</si>
  <si>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</si>
  <si>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</si>
  <si>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</si>
  <si>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</si>
  <si>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</si>
  <si>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</si>
  <si>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</si>
  <si>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</si>
  <si>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</si>
  <si>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</si>
  <si>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</si>
  <si>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</si>
  <si>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</si>
  <si>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</si>
  <si>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</si>
  <si>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</si>
  <si>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</si>
  <si>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</si>
  <si>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</si>
  <si>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</si>
  <si>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</si>
  <si>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</si>
  <si>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</si>
  <si>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</si>
  <si>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</si>
  <si>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</si>
  <si>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</si>
  <si>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</si>
  <si>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</si>
  <si>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</si>
  <si>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</si>
  <si>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</si>
  <si>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</si>
  <si>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</si>
  <si>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</si>
  <si>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</si>
  <si>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</si>
  <si>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</si>
  <si>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</si>
  <si>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</si>
  <si>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</si>
  <si>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</si>
  <si>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</si>
  <si>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</si>
  <si>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</si>
  <si>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</si>
  <si>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</si>
  <si>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</si>
  <si>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</si>
  <si>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</si>
  <si>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</si>
  <si>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</si>
  <si>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</si>
  <si>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</si>
  <si>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</si>
  <si>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</si>
  <si>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</si>
  <si>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</si>
  <si>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</si>
  <si>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</si>
  <si>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</si>
  <si>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</si>
  <si>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</si>
  <si>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</si>
  <si>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</si>
  <si>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</si>
  <si>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</si>
  <si>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</si>
  <si>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</si>
  <si>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</si>
  <si>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</si>
  <si>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</si>
  <si>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</si>
  <si>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</si>
  <si>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</si>
  <si>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</si>
  <si>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</si>
  <si>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</si>
  <si>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</si>
  <si>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</si>
  <si>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</si>
  <si>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</si>
  <si>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</si>
  <si>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</si>
  <si>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</si>
  <si>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</si>
  <si>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</si>
  <si>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</si>
  <si>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</si>
  <si>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</si>
  <si>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</si>
  <si>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</si>
  <si>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</si>
  <si>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</si>
  <si>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</si>
  <si>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</si>
  <si>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</si>
  <si>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</si>
  <si>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</si>
  <si>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</si>
  <si>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</si>
  <si>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</si>
  <si>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</si>
  <si>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</si>
  <si>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</si>
  <si>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</si>
  <si>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</si>
  <si>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</si>
  <si>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</si>
  <si>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</si>
  <si>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</si>
  <si>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</si>
  <si>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</si>
  <si>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</si>
  <si>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</si>
  <si>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</si>
  <si>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</si>
  <si>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</si>
  <si>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</si>
  <si>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</si>
  <si>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</si>
  <si>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</si>
  <si>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</si>
  <si>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</si>
  <si>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</si>
  <si>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</si>
  <si>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</si>
  <si>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</si>
  <si>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</si>
  <si>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</si>
  <si>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</si>
  <si>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</si>
  <si>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</si>
  <si>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</si>
  <si>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</si>
  <si>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</si>
  <si>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</si>
  <si>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</si>
  <si>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</si>
  <si>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</si>
  <si>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</si>
  <si>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</si>
  <si>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</si>
  <si>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</si>
  <si>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</si>
  <si>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</si>
  <si>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</si>
  <si>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</si>
  <si>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</si>
  <si>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</si>
  <si>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</si>
  <si>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</si>
  <si>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</si>
  <si>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</si>
  <si>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</si>
  <si>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</si>
  <si>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</si>
  <si>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</si>
  <si>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</si>
  <si>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</si>
  <si>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</si>
  <si>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</si>
  <si>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</si>
  <si>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</si>
  <si>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</si>
  <si>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</si>
  <si>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</si>
  <si>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</si>
  <si>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</si>
  <si>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</si>
  <si>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</si>
  <si>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</si>
  <si>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</si>
  <si>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</si>
  <si>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</si>
  <si>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</si>
  <si>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</si>
  <si>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</si>
  <si>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</si>
  <si>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</si>
  <si>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</si>
  <si>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</si>
  <si>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</si>
  <si>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</si>
  <si>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</si>
  <si>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</si>
  <si>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</si>
  <si>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</si>
  <si>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</si>
  <si>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</si>
  <si>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</si>
  <si>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</si>
  <si>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</si>
  <si>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</si>
  <si>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</si>
  <si>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</si>
  <si>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</si>
  <si>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</si>
  <si>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</si>
  <si>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</si>
  <si>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</si>
  <si>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</si>
  <si>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</si>
  <si>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</si>
  <si>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</si>
  <si>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</si>
  <si>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</si>
  <si>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</si>
  <si>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</si>
  <si>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</si>
  <si>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</si>
  <si>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</si>
  <si>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</si>
  <si>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</si>
  <si>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</si>
  <si>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</si>
  <si>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</si>
  <si>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</si>
  <si>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</si>
  <si>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</si>
  <si>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</si>
  <si>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</si>
  <si>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</si>
  <si>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</si>
  <si>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</si>
  <si>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</si>
  <si>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</si>
  <si>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</si>
  <si>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</si>
  <si>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</si>
  <si>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</si>
  <si>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</si>
  <si>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</si>
  <si>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</si>
  <si>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</si>
  <si>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</si>
  <si>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</si>
  <si>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</si>
  <si>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</si>
  <si>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</si>
  <si>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</si>
  <si>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</si>
  <si>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</si>
  <si>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</si>
  <si>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</si>
  <si>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</si>
  <si>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</si>
  <si>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</si>
  <si>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</si>
  <si>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</si>
  <si>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</si>
  <si>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</si>
  <si>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</si>
  <si>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</si>
  <si>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</si>
  <si>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</si>
  <si>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</si>
  <si>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</si>
  <si>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</si>
  <si>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</si>
  <si>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</si>
  <si>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</si>
  <si>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</si>
  <si>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</si>
  <si>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</si>
  <si>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</si>
  <si>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</si>
  <si>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</si>
  <si>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</si>
  <si>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</si>
  <si>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</si>
  <si>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</si>
  <si>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</si>
  <si>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</si>
  <si>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</si>
  <si>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</si>
  <si>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</si>
  <si>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</si>
  <si>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</si>
  <si>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</si>
  <si>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</si>
  <si>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</si>
  <si>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</si>
  <si>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</si>
  <si>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</si>
  <si>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</si>
  <si>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</si>
  <si>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</si>
  <si>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</si>
  <si>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</si>
  <si>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</si>
  <si>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</si>
  <si>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</si>
  <si>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</si>
  <si>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</si>
  <si>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</si>
  <si>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</si>
  <si>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</si>
  <si>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</si>
  <si>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</si>
  <si>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</si>
  <si>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</si>
  <si>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</si>
  <si>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</si>
  <si>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</si>
  <si>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</si>
  <si>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</si>
  <si>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</si>
  <si>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</si>
  <si>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</si>
  <si>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</si>
  <si>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</si>
  <si>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</si>
  <si>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</si>
  <si>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</si>
  <si>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</si>
  <si>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</si>
  <si>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</si>
  <si>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</si>
  <si>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</si>
  <si>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</si>
  <si>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</si>
  <si>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</si>
  <si>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</si>
  <si>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</si>
  <si>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</si>
  <si>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</si>
  <si>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</si>
  <si>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</si>
  <si>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</si>
  <si>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</si>
  <si>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</si>
  <si>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</si>
  <si>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</si>
  <si>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</si>
  <si>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</si>
  <si>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</si>
  <si>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</si>
  <si>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</si>
  <si>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</si>
  <si>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</si>
  <si>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</si>
  <si>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</si>
  <si>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</si>
  <si>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</si>
  <si>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</si>
  <si>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</si>
  <si>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</si>
  <si>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</si>
  <si>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</si>
  <si>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</si>
  <si>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</si>
  <si>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</si>
  <si>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</si>
  <si>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</si>
  <si>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</si>
  <si>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</si>
  <si>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</si>
  <si>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</si>
  <si>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</si>
  <si>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</si>
  <si>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</si>
  <si>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</si>
  <si>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</si>
  <si>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</si>
  <si>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</si>
  <si>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</si>
  <si>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</si>
  <si>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</si>
  <si>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</si>
  <si>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</si>
  <si>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</si>
  <si>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</si>
  <si>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</si>
  <si>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</si>
  <si>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</si>
  <si>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</si>
  <si>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</si>
  <si>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</si>
  <si>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</si>
  <si>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</si>
  <si>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</si>
  <si>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</si>
  <si>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</si>
  <si>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</si>
  <si>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</si>
  <si>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</si>
  <si>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</si>
  <si>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</si>
  <si>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</si>
  <si>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</si>
  <si>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</si>
  <si>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</si>
  <si>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</si>
  <si>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</si>
  <si>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</si>
  <si>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</si>
  <si>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</si>
  <si>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</si>
  <si>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</si>
  <si>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</si>
  <si>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</si>
  <si>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</si>
  <si>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</si>
  <si>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</si>
  <si>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</si>
  <si>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</si>
  <si>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</si>
  <si>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</si>
  <si>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</si>
  <si>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</si>
  <si>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</si>
  <si>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</si>
  <si>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</si>
  <si>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</si>
  <si>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</si>
  <si>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</si>
  <si>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</si>
  <si>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</si>
  <si>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</si>
  <si>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</si>
  <si>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</si>
  <si>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</si>
  <si>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</si>
  <si>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</si>
  <si>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</si>
  <si>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</si>
  <si>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</si>
  <si>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</si>
  <si>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</si>
  <si>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</si>
  <si>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</si>
  <si>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</si>
  <si>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</si>
  <si>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</si>
  <si>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</si>
  <si>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</si>
  <si>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</si>
  <si>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</si>
  <si>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</si>
  <si>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</si>
  <si>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</si>
  <si>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</si>
  <si>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</si>
  <si>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</si>
  <si>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</si>
  <si>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</si>
  <si>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</si>
  <si>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</si>
  <si>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</si>
  <si>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</si>
  <si>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</si>
  <si>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</si>
  <si>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</si>
  <si>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</si>
  <si>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</si>
  <si>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</si>
  <si>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</si>
  <si>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</si>
  <si>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</si>
  <si>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</si>
  <si>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</si>
  <si>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</si>
  <si>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</si>
  <si>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</si>
  <si>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</si>
  <si>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</si>
  <si>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</si>
  <si>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</si>
  <si>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</si>
  <si>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</si>
  <si>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</si>
  <si>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</si>
  <si>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</si>
  <si>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</si>
  <si>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</si>
  <si>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</si>
  <si>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</si>
  <si>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</si>
  <si>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</si>
  <si>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</si>
  <si>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</si>
  <si>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</si>
  <si>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</si>
  <si>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</si>
  <si>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</si>
  <si>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</si>
  <si>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</si>
  <si>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</si>
  <si>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</si>
  <si>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</si>
  <si>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</si>
  <si>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</si>
  <si>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</si>
  <si>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</si>
  <si>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</si>
  <si>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</si>
  <si>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</si>
  <si>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</si>
  <si>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</si>
  <si>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</si>
  <si>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</si>
  <si>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</si>
  <si>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</si>
  <si>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</si>
  <si>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</si>
  <si>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</si>
  <si>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</si>
  <si>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</si>
  <si>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</si>
  <si>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</si>
  <si>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</si>
  <si>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</si>
  <si>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</si>
  <si>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</si>
  <si>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</si>
  <si>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</si>
  <si>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</si>
  <si>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</si>
  <si>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</si>
  <si>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</si>
  <si>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</si>
  <si>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</si>
  <si>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</si>
  <si>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</si>
  <si>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</si>
  <si>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</si>
  <si>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</si>
  <si>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</si>
  <si>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</si>
  <si>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</si>
  <si>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</si>
  <si>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</si>
  <si>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</si>
  <si>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</si>
  <si>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</si>
  <si>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</si>
  <si>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</si>
  <si>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</si>
  <si>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</si>
  <si>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</si>
  <si>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</si>
  <si>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</si>
  <si>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</si>
  <si>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</si>
  <si>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</si>
  <si>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</si>
  <si>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</si>
  <si>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</si>
  <si>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</si>
  <si>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</si>
  <si>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</si>
  <si>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</si>
  <si>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</si>
  <si>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</si>
  <si>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</si>
  <si>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</si>
  <si>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</si>
  <si>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</si>
  <si>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</si>
  <si>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</si>
  <si>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</si>
  <si>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</si>
  <si>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</si>
  <si>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</si>
  <si>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</si>
  <si>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</si>
  <si>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</si>
  <si>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</si>
  <si>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</si>
  <si>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</si>
  <si>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</si>
  <si>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</si>
  <si>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</si>
  <si>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</si>
  <si>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</si>
  <si>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</si>
  <si>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</si>
  <si>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</si>
  <si>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</si>
  <si>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</si>
  <si>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</si>
  <si>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</si>
  <si>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</si>
  <si>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</si>
  <si>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</si>
  <si>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</si>
  <si>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</si>
  <si>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</si>
  <si>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</si>
  <si>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</si>
  <si>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</si>
  <si>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</si>
  <si>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</si>
  <si>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</si>
  <si>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</si>
  <si>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</si>
  <si>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</si>
  <si>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</si>
  <si>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</si>
  <si>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</si>
  <si>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</si>
  <si>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</si>
  <si>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</si>
  <si>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</si>
  <si>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</si>
  <si>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</si>
  <si>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</si>
  <si>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</si>
  <si>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</si>
  <si>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</si>
  <si>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</si>
  <si>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</si>
  <si>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</si>
  <si>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</si>
  <si>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</si>
  <si>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</si>
  <si>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</si>
  <si>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</si>
  <si>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</si>
  <si>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</si>
  <si>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</si>
  <si>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</si>
  <si>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</si>
  <si>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</si>
  <si>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</si>
  <si>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</si>
  <si>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</si>
  <si>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</si>
  <si>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</si>
  <si>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</si>
  <si>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</si>
  <si>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</si>
  <si>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</si>
  <si>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</si>
  <si>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</si>
  <si>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</si>
  <si>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</si>
  <si>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</si>
  <si>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</si>
  <si>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</si>
  <si>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</si>
  <si>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</si>
  <si>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</si>
  <si>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</si>
  <si>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</si>
  <si>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</si>
  <si>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</si>
  <si>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</si>
  <si>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</si>
  <si>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</si>
  <si>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</si>
  <si>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</si>
  <si>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</si>
  <si>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</si>
  <si>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</si>
  <si>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</si>
  <si>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</si>
  <si>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</si>
  <si>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</si>
  <si>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</si>
  <si>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</si>
  <si>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</si>
  <si>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</si>
  <si>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</si>
  <si>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</si>
  <si>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</si>
  <si>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</si>
  <si>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</si>
  <si>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</si>
  <si>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</si>
  <si>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</si>
  <si>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</si>
  <si>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</si>
  <si>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</si>
  <si>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</si>
  <si>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</si>
  <si>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</si>
  <si>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</si>
  <si>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</si>
  <si>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</si>
  <si>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</si>
  <si>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</si>
  <si>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</si>
  <si>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</si>
  <si>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</si>
  <si>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</si>
  <si>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</si>
  <si>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</si>
  <si>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</si>
  <si>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</si>
  <si>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</si>
  <si>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</si>
  <si>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</si>
  <si>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</si>
  <si>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</si>
  <si>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</si>
  <si>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</si>
  <si>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</si>
  <si>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</si>
  <si>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</si>
  <si>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</si>
  <si>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</si>
  <si>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</si>
  <si>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</si>
  <si>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</si>
  <si>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</si>
  <si>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</si>
  <si>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</si>
  <si>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</si>
  <si>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</si>
  <si>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</si>
  <si>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</si>
  <si>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</si>
  <si>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</si>
  <si>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</si>
  <si>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</si>
  <si>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</si>
  <si>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</si>
  <si>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</si>
  <si>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</si>
  <si>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</si>
  <si>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</si>
  <si>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</si>
  <si>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</si>
  <si>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</si>
  <si>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</si>
  <si>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</si>
  <si>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</si>
  <si>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</si>
  <si>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</si>
  <si>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</si>
  <si>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</si>
  <si>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</si>
  <si>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</si>
  <si>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</si>
  <si>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</si>
  <si>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</si>
  <si>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</si>
  <si>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</si>
  <si>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</si>
  <si>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</si>
  <si>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</si>
  <si>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</si>
  <si>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</si>
  <si>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</si>
  <si>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</si>
  <si>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</si>
  <si>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</si>
  <si>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</si>
  <si>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</si>
  <si>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</si>
  <si>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</si>
  <si>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</si>
  <si>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</si>
  <si>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</si>
  <si>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</si>
  <si>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</si>
  <si>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</si>
  <si>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</si>
  <si>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</si>
  <si>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</si>
  <si>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</si>
  <si>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</si>
  <si>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</si>
  <si>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</si>
  <si>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</si>
  <si>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</si>
  <si>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</si>
  <si>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</si>
  <si>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</si>
  <si>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</si>
  <si>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</si>
  <si>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</si>
  <si>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</si>
  <si>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</si>
  <si>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</si>
  <si>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</si>
  <si>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</si>
  <si>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</si>
  <si>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</si>
  <si>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</si>
  <si>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</si>
  <si>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</si>
  <si>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</si>
  <si>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</si>
  <si>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</si>
  <si>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</si>
  <si>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</si>
  <si>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</si>
  <si>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</si>
  <si>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</si>
  <si>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</si>
  <si>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</si>
  <si>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</si>
  <si>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</si>
  <si>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</si>
  <si>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</si>
  <si>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</si>
  <si>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</si>
  <si>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</si>
  <si>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</si>
  <si>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</si>
  <si>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</si>
  <si>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</si>
  <si>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</si>
  <si>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</si>
  <si>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</si>
  <si>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</si>
  <si>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</si>
  <si>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</si>
  <si>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</si>
  <si>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</si>
  <si>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</si>
  <si>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</si>
  <si>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</si>
  <si>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</si>
  <si>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</si>
  <si>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</si>
  <si>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</si>
  <si>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</si>
  <si>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</si>
  <si>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</si>
  <si>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</si>
  <si>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</si>
  <si>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</si>
  <si>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</si>
  <si>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</si>
  <si>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</si>
  <si>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</si>
  <si>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</si>
  <si>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</si>
  <si>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</si>
  <si>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</si>
  <si>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</si>
  <si>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</si>
  <si>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</si>
  <si>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</si>
  <si>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</si>
  <si>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</si>
  <si>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</si>
  <si>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</si>
  <si>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</si>
  <si>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</si>
  <si>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</si>
  <si>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</si>
  <si>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</si>
  <si>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</si>
  <si>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</si>
  <si>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</si>
  <si>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</si>
  <si>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</si>
  <si>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</si>
  <si>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</si>
  <si>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</si>
  <si>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</si>
  <si>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</si>
  <si>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</si>
  <si>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</si>
  <si>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</si>
  <si>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</si>
  <si>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</si>
  <si>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</si>
  <si>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</si>
  <si>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</si>
  <si>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</si>
  <si>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</si>
  <si>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</si>
  <si>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</si>
  <si>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</si>
  <si>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</si>
  <si>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</si>
  <si>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</si>
  <si>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</si>
  <si>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</si>
  <si>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</si>
  <si>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</si>
  <si>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</si>
  <si>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</si>
  <si>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</si>
  <si>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</si>
  <si>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</si>
  <si>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</si>
  <si>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</si>
  <si>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</si>
  <si>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</si>
  <si>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</si>
  <si>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</si>
  <si>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</si>
  <si>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</si>
  <si>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</si>
  <si>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</si>
  <si>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</si>
  <si>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</si>
  <si>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</si>
  <si>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</si>
  <si>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</si>
  <si>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</si>
  <si>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</si>
  <si>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</si>
  <si>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</si>
  <si>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</si>
  <si>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</si>
  <si>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</si>
  <si>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</si>
  <si>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</si>
  <si>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</si>
  <si>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</si>
  <si>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</si>
  <si>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</si>
  <si>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</si>
  <si>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</si>
  <si>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</si>
  <si>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</si>
  <si>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</si>
  <si>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</si>
  <si>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</si>
  <si>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</si>
  <si>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</si>
  <si>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</si>
  <si>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</si>
  <si>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</si>
  <si>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</si>
  <si>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</si>
  <si>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</si>
  <si>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</si>
  <si>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</si>
  <si>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</si>
  <si>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</si>
  <si>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</si>
  <si>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</si>
  <si>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</si>
  <si>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</si>
  <si>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</si>
  <si>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</si>
  <si>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</si>
  <si>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</si>
  <si>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</si>
  <si>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</si>
  <si>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</si>
  <si>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</si>
  <si>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</si>
  <si>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</si>
  <si>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</si>
  <si>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</si>
  <si>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</si>
  <si>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</si>
  <si>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</si>
  <si>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</si>
  <si>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</si>
  <si>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</si>
  <si>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</si>
  <si>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</si>
  <si>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</si>
  <si>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</si>
  <si>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</si>
  <si>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</si>
  <si>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</si>
  <si>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</si>
  <si>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</si>
  <si>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</si>
  <si>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</si>
  <si>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</si>
  <si>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</si>
  <si>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</si>
  <si>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</si>
  <si>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</si>
  <si>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</si>
  <si>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</si>
  <si>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</si>
  <si>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</si>
  <si>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</si>
  <si>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</si>
  <si>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</si>
  <si>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</si>
  <si>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</si>
  <si>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</si>
  <si>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</si>
  <si>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</si>
  <si>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</si>
  <si>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</si>
  <si>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</si>
  <si>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</si>
  <si>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</si>
  <si>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</si>
  <si>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</si>
  <si>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</si>
  <si>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</si>
  <si>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</si>
  <si>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</si>
  <si>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</si>
  <si>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</si>
  <si>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</si>
  <si>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</si>
  <si>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</si>
  <si>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</si>
  <si>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</si>
  <si>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</si>
  <si>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</si>
  <si>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</si>
  <si>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</si>
  <si>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</si>
  <si>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</si>
  <si>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</si>
  <si>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</si>
  <si>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</si>
  <si>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</si>
  <si>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</si>
  <si>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</si>
  <si>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</si>
  <si>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</si>
  <si>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</si>
  <si>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</si>
  <si>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</si>
  <si>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</si>
  <si>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</si>
  <si>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</si>
  <si>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</si>
  <si>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</si>
  <si>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</si>
  <si>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</si>
  <si>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</si>
  <si>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</si>
  <si>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</si>
  <si>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</si>
  <si>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</si>
  <si>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</si>
  <si>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</si>
  <si>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</si>
  <si>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</si>
  <si>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</si>
  <si>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</si>
  <si>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</si>
  <si>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</si>
  <si>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</si>
  <si>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</si>
  <si>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</si>
  <si>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</si>
  <si>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</si>
  <si>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</si>
  <si>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</si>
  <si>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</si>
  <si>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</si>
  <si>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</si>
  <si>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</si>
  <si>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</si>
  <si>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</si>
  <si>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</si>
  <si>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</si>
  <si>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</si>
  <si>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</si>
  <si>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</si>
  <si>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</si>
  <si>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</si>
  <si>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</si>
  <si>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</si>
  <si>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</si>
  <si>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</si>
  <si>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</si>
  <si>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</si>
  <si>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</si>
  <si>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</si>
  <si>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</si>
  <si>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</si>
  <si>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</si>
  <si>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</si>
  <si>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</si>
  <si>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</si>
  <si>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</si>
  <si>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</si>
  <si>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</si>
  <si>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</si>
  <si>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</si>
  <si>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</si>
  <si>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</si>
  <si>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</si>
  <si>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</si>
  <si>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</si>
  <si>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</si>
  <si>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</si>
  <si>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</si>
  <si>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</si>
  <si>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</si>
  <si>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</si>
  <si>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</si>
  <si>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</si>
  <si>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</si>
  <si>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</si>
  <si>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</si>
  <si>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</si>
  <si>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</si>
  <si>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</si>
  <si>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</si>
  <si>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</si>
  <si>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</si>
  <si>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</si>
  <si>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</si>
  <si>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</si>
  <si>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</si>
  <si>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</si>
  <si>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</si>
  <si>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</si>
  <si>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</si>
  <si>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</si>
  <si>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</si>
  <si>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</si>
  <si>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</si>
  <si>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</si>
  <si>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</si>
  <si>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</si>
  <si>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</si>
  <si>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</si>
  <si>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</si>
  <si>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</si>
  <si>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</si>
  <si>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</si>
  <si>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</si>
  <si>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</si>
  <si>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</si>
  <si>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</si>
  <si>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</si>
  <si>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</si>
  <si>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</si>
  <si>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</si>
  <si>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</si>
  <si>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</si>
  <si>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</si>
  <si>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</si>
  <si>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</si>
  <si>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</si>
  <si>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</si>
  <si>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</si>
  <si>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</si>
  <si>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</si>
  <si>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</si>
  <si>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</si>
  <si>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</si>
  <si>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</si>
  <si>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</si>
  <si>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</si>
  <si>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</si>
  <si>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</si>
  <si>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</si>
  <si>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</si>
  <si>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</si>
  <si>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</si>
  <si>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</si>
  <si>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</si>
  <si>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</si>
  <si>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</si>
  <si>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</si>
  <si>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</si>
  <si>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</si>
  <si>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</si>
  <si>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</si>
  <si>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</si>
  <si>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</si>
  <si>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</si>
  <si>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</si>
  <si>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</si>
  <si>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</si>
  <si>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</si>
  <si>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</si>
  <si>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</si>
  <si>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</si>
  <si>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</si>
  <si>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</si>
  <si>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</si>
  <si>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</si>
  <si>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</si>
  <si>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</si>
  <si>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</si>
  <si>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</si>
  <si>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</si>
  <si>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</si>
  <si>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</si>
  <si>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</si>
  <si>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</si>
  <si>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</si>
  <si>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</si>
  <si>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</si>
  <si>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</si>
  <si>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</si>
  <si>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</si>
  <si>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</si>
  <si>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</si>
  <si>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</si>
  <si>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</si>
  <si>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</si>
  <si>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</si>
  <si>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</si>
  <si>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</si>
  <si>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</si>
  <si>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</si>
  <si>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</si>
  <si>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</si>
  <si>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</si>
  <si>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</si>
  <si>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</si>
  <si>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</si>
  <si>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</si>
  <si>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</si>
  <si>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</si>
  <si>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</si>
  <si>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</si>
  <si>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</si>
  <si>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</si>
  <si>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</si>
  <si>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</si>
  <si>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</si>
  <si>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</si>
  <si>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</si>
  <si>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</si>
  <si>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</si>
  <si>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</si>
  <si>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</si>
  <si>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</si>
  <si>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</si>
  <si>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</si>
  <si>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</si>
  <si>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</si>
  <si>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</si>
  <si>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</si>
  <si>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</si>
  <si>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</si>
  <si>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</si>
  <si>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</si>
  <si>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</si>
  <si>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</si>
  <si>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</si>
  <si>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</si>
  <si>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</si>
  <si>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</si>
  <si>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</si>
  <si>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</si>
  <si>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</si>
  <si>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</si>
  <si>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</si>
  <si>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</si>
  <si>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</si>
  <si>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</si>
  <si>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</si>
  <si>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</si>
  <si>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</si>
  <si>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</si>
  <si>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</si>
  <si>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</si>
  <si>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</si>
  <si>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</si>
  <si>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</si>
  <si>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</si>
  <si>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</si>
  <si>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</si>
  <si>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</si>
  <si>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</si>
  <si>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</si>
  <si>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</si>
  <si>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</si>
  <si>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</si>
  <si>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</si>
  <si>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</si>
  <si>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</si>
  <si>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</si>
  <si>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</si>
  <si>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</si>
  <si>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</si>
  <si>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</si>
  <si>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</si>
  <si>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</si>
  <si>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</si>
  <si>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</si>
  <si>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</si>
  <si>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</si>
  <si>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</si>
  <si>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</si>
  <si>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</si>
  <si>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</si>
  <si>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</si>
  <si>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</si>
  <si>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</si>
  <si>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</si>
  <si>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</si>
  <si>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</si>
  <si>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</si>
  <si>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</si>
  <si>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</si>
  <si>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</si>
  <si>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</si>
  <si>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</si>
  <si>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</si>
  <si>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</si>
  <si>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</si>
  <si>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</si>
  <si>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</si>
  <si>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</si>
  <si>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</si>
  <si>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</si>
  <si>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</si>
  <si>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</si>
  <si>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</si>
  <si>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</si>
  <si>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</si>
  <si>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</si>
  <si>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</si>
  <si>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</si>
  <si>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</si>
  <si>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</si>
  <si>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</si>
  <si>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</si>
  <si>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</si>
  <si>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</si>
  <si>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</si>
  <si>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</si>
  <si>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</si>
  <si>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</si>
  <si>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</si>
  <si>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</si>
  <si>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</si>
  <si>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</si>
  <si>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</si>
  <si>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</si>
  <si>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</si>
  <si>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</si>
  <si>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</si>
  <si>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</si>
  <si>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</si>
  <si>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</si>
  <si>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</si>
  <si>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</si>
  <si>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</si>
  <si>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</si>
  <si>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</si>
  <si>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</si>
  <si>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</si>
  <si>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</si>
  <si>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</si>
  <si>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</si>
  <si>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</si>
  <si>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</si>
  <si>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</si>
  <si>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</si>
  <si>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</si>
  <si>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</si>
  <si>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</si>
  <si>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</si>
  <si>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</si>
  <si>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</si>
  <si>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</si>
  <si>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</si>
  <si>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</si>
  <si>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</si>
  <si>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</si>
  <si>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</si>
  <si>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</si>
  <si>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</si>
  <si>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</si>
  <si>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</si>
  <si>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</si>
  <si>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</si>
  <si>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</si>
  <si>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</si>
  <si>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</si>
  <si>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</si>
  <si>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</si>
  <si>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</si>
  <si>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</si>
  <si>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</si>
  <si>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</si>
  <si>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</si>
  <si>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</si>
  <si>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</si>
  <si>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</si>
  <si>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</si>
  <si>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</si>
  <si>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</si>
  <si>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</si>
  <si>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</si>
  <si>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</si>
  <si>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</si>
  <si>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</si>
  <si>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</si>
  <si>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</si>
  <si>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</si>
  <si>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</si>
  <si>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</si>
  <si>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</si>
  <si>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</si>
  <si>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</si>
  <si>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</si>
  <si>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</si>
  <si>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</si>
  <si>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</si>
  <si>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</si>
  <si>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</si>
  <si>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</si>
  <si>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</si>
  <si>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</si>
  <si>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</si>
  <si>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</si>
  <si>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</si>
  <si>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</si>
  <si>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</si>
  <si>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</si>
  <si>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</si>
  <si>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</si>
  <si>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</si>
  <si>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</si>
  <si>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</si>
  <si>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</si>
  <si>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</si>
  <si>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</si>
  <si>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</si>
  <si>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</si>
  <si>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</si>
  <si>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</si>
  <si>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</si>
  <si>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</si>
  <si>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</si>
  <si>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</si>
  <si>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</si>
  <si>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</si>
  <si>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</si>
  <si>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</si>
  <si>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</si>
  <si>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</si>
  <si>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</si>
  <si>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</si>
  <si>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</si>
  <si>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</si>
  <si>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</si>
  <si>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</si>
  <si>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</si>
  <si>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</si>
  <si>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</si>
  <si>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</si>
  <si>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</si>
  <si>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</si>
  <si>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</si>
  <si>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</si>
  <si>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</si>
  <si>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</si>
  <si>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</si>
  <si>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</si>
  <si>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</si>
  <si>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</si>
  <si>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</si>
  <si>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</si>
  <si>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</si>
  <si>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</si>
  <si>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</si>
  <si>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</si>
  <si>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</si>
  <si>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</si>
  <si>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</si>
  <si>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</si>
  <si>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</si>
  <si>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</si>
  <si>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</si>
  <si>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</si>
  <si>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</si>
  <si>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</si>
  <si>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</si>
  <si>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</si>
  <si>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</si>
  <si>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</si>
  <si>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</si>
  <si>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</si>
  <si>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</si>
  <si>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</si>
  <si>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</si>
  <si>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</si>
  <si>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</si>
  <si>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</si>
  <si>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</si>
  <si>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</si>
  <si>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</si>
  <si>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</si>
  <si>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</si>
  <si>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</si>
  <si>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</si>
  <si>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</si>
  <si>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</si>
  <si>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</si>
  <si>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</si>
  <si>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</si>
  <si>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</si>
  <si>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</si>
  <si>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</si>
  <si>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</si>
  <si>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</si>
  <si>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</si>
  <si>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</si>
  <si>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</si>
  <si>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</si>
  <si>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</si>
  <si>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</si>
  <si>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</si>
  <si>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</si>
  <si>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</si>
  <si>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</si>
  <si>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</si>
  <si>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</si>
  <si>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</si>
  <si>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</si>
  <si>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</si>
  <si>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</si>
  <si>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</si>
  <si>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</si>
  <si>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</si>
  <si>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</si>
  <si>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</si>
  <si>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</si>
  <si>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</si>
  <si>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</si>
  <si>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</si>
  <si>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</si>
  <si>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</si>
  <si>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</si>
  <si>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</si>
  <si>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</si>
  <si>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</si>
  <si>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</si>
  <si>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</si>
  <si>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</si>
  <si>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</si>
  <si>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</si>
  <si>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</si>
  <si>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</si>
  <si>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</si>
  <si>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</si>
  <si>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</si>
  <si>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</si>
  <si>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</si>
  <si>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</si>
  <si>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</si>
  <si>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</si>
  <si>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</si>
  <si>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</si>
  <si>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</si>
  <si>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</si>
  <si>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</si>
  <si>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</si>
  <si>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</si>
  <si>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</si>
  <si>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</si>
  <si>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</si>
  <si>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</si>
  <si>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</si>
  <si>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</si>
  <si>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</si>
  <si>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</si>
  <si>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</si>
  <si>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</si>
  <si>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</si>
  <si>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</si>
  <si>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</si>
  <si>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</si>
  <si>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</si>
  <si>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</si>
  <si>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</si>
  <si>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</si>
  <si>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</si>
  <si>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</si>
  <si>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</si>
  <si>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</si>
  <si>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</si>
  <si>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</si>
  <si>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</si>
  <si>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</si>
  <si>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</si>
  <si>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</si>
  <si>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</si>
  <si>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</si>
  <si>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</si>
  <si>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</si>
  <si>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</si>
  <si>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</si>
  <si>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</si>
  <si>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</si>
  <si>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</si>
  <si>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</si>
  <si>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</si>
  <si>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</si>
  <si>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</si>
  <si>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</si>
  <si>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</si>
  <si>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</si>
  <si>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</si>
  <si>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</si>
  <si>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</si>
  <si>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</si>
  <si>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</si>
  <si>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</si>
  <si>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</si>
  <si>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</si>
  <si>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</si>
  <si>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</si>
  <si>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</si>
  <si>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</si>
  <si>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</si>
  <si>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</si>
  <si>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</si>
  <si>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</si>
  <si>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</si>
  <si>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</si>
  <si>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</si>
  <si>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</si>
  <si>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</si>
  <si>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</si>
  <si>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</si>
  <si>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</si>
  <si>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</si>
  <si>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</si>
  <si>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</si>
  <si>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</si>
  <si>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</si>
  <si>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</si>
  <si>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</si>
  <si>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</si>
  <si>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</si>
  <si>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</si>
  <si>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</si>
  <si>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</si>
  <si>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</si>
  <si>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</si>
  <si>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</si>
  <si>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</si>
  <si>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</si>
  <si>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</si>
  <si>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</si>
  <si>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</si>
  <si>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</si>
  <si>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</si>
  <si>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</si>
  <si>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</si>
  <si>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</si>
  <si>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</si>
  <si>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</si>
  <si>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</si>
  <si>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</si>
  <si>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</si>
  <si>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</si>
  <si>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</si>
  <si>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</si>
  <si>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</si>
  <si>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</si>
  <si>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</si>
  <si>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</si>
  <si>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</si>
  <si>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</si>
  <si>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</si>
  <si>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</si>
  <si>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</si>
  <si>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</si>
  <si>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</si>
  <si>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</si>
  <si>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</si>
  <si>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</si>
  <si>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</si>
  <si>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</si>
  <si>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</si>
  <si>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</si>
  <si>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</si>
  <si>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</si>
  <si>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</si>
  <si>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</si>
  <si>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</si>
  <si>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</si>
  <si>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</si>
  <si>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</si>
  <si>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</si>
  <si>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</si>
  <si>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</si>
  <si>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</si>
  <si>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</si>
  <si>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</si>
  <si>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</si>
  <si>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</si>
  <si>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</si>
  <si>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</si>
  <si>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</si>
  <si>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</si>
  <si>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</si>
  <si>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</si>
  <si>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</si>
  <si>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</si>
  <si>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</si>
  <si>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</si>
  <si>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</si>
  <si>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</si>
  <si>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</si>
  <si>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</si>
  <si>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</si>
  <si>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</si>
  <si>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</si>
  <si>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</si>
  <si>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</si>
  <si>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</si>
  <si>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</si>
  <si>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</si>
  <si>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</si>
  <si>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</si>
  <si>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</si>
  <si>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</si>
  <si>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</si>
  <si>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</si>
  <si>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</si>
  <si>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</si>
  <si>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</si>
  <si>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</si>
  <si>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</si>
  <si>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</si>
  <si>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</si>
  <si>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</si>
  <si>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</si>
  <si>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</si>
  <si>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</si>
  <si>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</si>
  <si>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</si>
  <si>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</si>
  <si>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</si>
  <si>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</si>
  <si>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</si>
  <si>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</si>
  <si>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</si>
  <si>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</si>
  <si>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</si>
  <si>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</si>
  <si>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</si>
  <si>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</si>
  <si>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</si>
  <si>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</si>
  <si>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</si>
  <si>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</si>
  <si>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</si>
  <si>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</si>
  <si>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</si>
  <si>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</si>
  <si>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</si>
  <si>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</si>
  <si>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</si>
  <si>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</si>
  <si>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</si>
  <si>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</si>
  <si>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</si>
  <si>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</si>
  <si>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</si>
  <si>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</si>
  <si>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</si>
  <si>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</si>
  <si>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</si>
  <si>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</si>
  <si>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</si>
  <si>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</si>
  <si>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</si>
  <si>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</si>
  <si>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</si>
  <si>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</si>
  <si>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</si>
  <si>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</si>
  <si>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</si>
  <si>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</si>
  <si>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</si>
  <si>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</si>
  <si>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</si>
  <si>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</si>
  <si>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</si>
  <si>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</si>
  <si>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</si>
  <si>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</si>
  <si>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</si>
  <si>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</si>
  <si>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</si>
  <si>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</si>
  <si>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</si>
  <si>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</si>
  <si>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</si>
  <si>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</si>
  <si>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</si>
  <si>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</si>
  <si>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</si>
  <si>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</si>
  <si>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</si>
  <si>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</si>
  <si>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</si>
  <si>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</si>
  <si>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</si>
  <si>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</si>
  <si>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</si>
  <si>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</si>
  <si>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</si>
  <si>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</si>
  <si>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</si>
  <si>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</si>
  <si>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</si>
  <si>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</si>
  <si>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</si>
  <si>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</si>
  <si>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</si>
  <si>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</si>
  <si>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</si>
  <si>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</si>
  <si>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</si>
  <si>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</si>
  <si>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</si>
  <si>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</si>
  <si>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</si>
  <si>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</si>
  <si>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</si>
  <si>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</si>
  <si>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</si>
  <si>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</si>
  <si>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</si>
  <si>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</si>
  <si>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</si>
  <si>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</si>
  <si>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</si>
  <si>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</si>
  <si>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</si>
  <si>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</si>
  <si>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</si>
  <si>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</si>
  <si>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</si>
  <si>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</si>
  <si>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</si>
  <si>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</si>
  <si>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</si>
  <si>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</si>
  <si>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</si>
  <si>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</si>
  <si>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</si>
  <si>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</si>
  <si>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</si>
  <si>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</si>
  <si>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</si>
  <si>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</si>
  <si>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</si>
  <si>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</si>
  <si>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</si>
  <si>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</si>
  <si>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</si>
  <si>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</si>
  <si>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</si>
  <si>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</si>
  <si>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</si>
  <si>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</si>
  <si>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</si>
  <si>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</si>
  <si>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</si>
  <si>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</si>
  <si>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</si>
  <si>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</si>
  <si>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</si>
  <si>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</si>
  <si>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</si>
  <si>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</si>
  <si>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</si>
  <si>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</si>
  <si>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</si>
  <si>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</si>
  <si>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</si>
  <si>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</si>
  <si>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</si>
  <si>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</si>
  <si>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</si>
  <si>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</si>
  <si>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</si>
  <si>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</si>
  <si>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</si>
  <si>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</si>
  <si>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</si>
  <si>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</si>
  <si>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</si>
  <si>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</si>
  <si>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</si>
  <si>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</si>
  <si>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</si>
  <si>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</si>
  <si>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</si>
  <si>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</si>
  <si>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</si>
  <si>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</si>
  <si>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</si>
  <si>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</si>
  <si>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</si>
  <si>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</si>
  <si>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</si>
  <si>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</si>
  <si>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</si>
  <si>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</si>
  <si>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</si>
  <si>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</si>
  <si>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</si>
  <si>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</si>
  <si>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</si>
  <si>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</si>
  <si>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</si>
  <si>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</si>
  <si>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</si>
  <si>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</si>
  <si>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</si>
  <si>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</si>
  <si>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</si>
  <si>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</si>
  <si>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</si>
  <si>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</si>
  <si>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</si>
  <si>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</si>
  <si>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</si>
  <si>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</si>
  <si>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</si>
  <si>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</si>
  <si>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</si>
  <si>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</si>
  <si>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</si>
  <si>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</si>
  <si>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</si>
  <si>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</si>
  <si>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</si>
  <si>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</si>
  <si>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</si>
  <si>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</si>
  <si>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</si>
  <si>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</si>
  <si>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</si>
  <si>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</si>
  <si>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</si>
  <si>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</si>
  <si>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</si>
  <si>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</si>
  <si>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</si>
  <si>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</si>
  <si>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</si>
  <si>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</si>
  <si>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</si>
  <si>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</si>
  <si>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</si>
  <si>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</si>
  <si>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</si>
  <si>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</si>
  <si>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</si>
  <si>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</si>
  <si>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</si>
  <si>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</si>
  <si>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</si>
  <si>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</si>
  <si>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</si>
  <si>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</si>
  <si>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</si>
  <si>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</si>
  <si>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</si>
  <si>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</si>
  <si>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</si>
  <si>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</si>
  <si>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</si>
  <si>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</si>
  <si>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</si>
  <si>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</si>
  <si>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</si>
  <si>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</si>
  <si>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</si>
  <si>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</si>
  <si>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</si>
  <si>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</si>
  <si>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</si>
  <si>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</si>
  <si>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</si>
  <si>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</si>
  <si>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</si>
  <si>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</si>
  <si>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</si>
  <si>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</si>
  <si>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</si>
  <si>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</si>
  <si>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</si>
  <si>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</si>
  <si>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</si>
  <si>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</si>
  <si>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</si>
  <si>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</si>
  <si>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</si>
  <si>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</si>
  <si>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</si>
  <si>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</si>
  <si>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</si>
  <si>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</si>
  <si>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</si>
  <si>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</si>
  <si>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</si>
  <si>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</si>
  <si>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</si>
  <si>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</si>
  <si>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</si>
  <si>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</si>
  <si>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</si>
  <si>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</si>
  <si>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</si>
  <si>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</si>
  <si>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</si>
  <si>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</si>
  <si>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</si>
  <si>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</si>
  <si>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</si>
  <si>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</si>
  <si>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</si>
  <si>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</si>
  <si>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</si>
  <si>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</si>
  <si>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</si>
  <si>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</si>
  <si>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</si>
  <si>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</si>
  <si>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</si>
  <si>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</si>
  <si>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</si>
  <si>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</si>
  <si>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</si>
  <si>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</si>
  <si>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</si>
  <si>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</si>
  <si>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</si>
  <si>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</si>
  <si>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</si>
  <si>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</si>
  <si>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</si>
  <si>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</si>
  <si>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</si>
  <si>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</si>
  <si>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</si>
  <si>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</si>
  <si>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</si>
  <si>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</si>
  <si>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</si>
  <si>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</si>
  <si>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</si>
  <si>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</si>
  <si>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</si>
  <si>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</si>
  <si>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</si>
  <si>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</si>
  <si>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</si>
  <si>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</si>
  <si>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</si>
  <si>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</si>
  <si>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</si>
  <si>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</si>
  <si>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</si>
  <si>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</si>
  <si>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</si>
  <si>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</si>
  <si>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</si>
  <si>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</si>
  <si>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</si>
  <si>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</si>
  <si>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</si>
  <si>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</si>
  <si>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</si>
  <si>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</si>
  <si>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</si>
  <si>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</si>
  <si>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</si>
  <si>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</si>
  <si>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</si>
  <si>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</si>
  <si>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</si>
  <si>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</si>
  <si>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</si>
  <si>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</si>
  <si>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</si>
  <si>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</si>
  <si>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</si>
  <si>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</si>
  <si>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</si>
  <si>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</si>
  <si>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</si>
  <si>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</si>
  <si>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</si>
  <si>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</si>
  <si>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</si>
  <si>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</si>
  <si>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</si>
  <si>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</si>
  <si>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</si>
  <si>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</si>
  <si>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</si>
  <si>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</si>
  <si>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</si>
  <si>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</si>
  <si>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</si>
  <si>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</si>
  <si>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</si>
  <si>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</si>
  <si>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</si>
  <si>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</si>
  <si>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</si>
  <si>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</si>
  <si>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</si>
  <si>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</si>
  <si>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</si>
  <si>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</si>
  <si>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</si>
  <si>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</si>
  <si>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</si>
  <si>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</si>
  <si>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</si>
  <si>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</si>
  <si>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</si>
  <si>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</si>
  <si>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</si>
  <si>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</si>
  <si>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</si>
  <si>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</si>
  <si>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</si>
  <si>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</si>
  <si>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</si>
  <si>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</si>
  <si>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</si>
  <si>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</si>
  <si>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</si>
  <si>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</si>
  <si>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</si>
  <si>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</si>
  <si>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</si>
  <si>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</si>
  <si>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</si>
  <si>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</si>
  <si>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</si>
  <si>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</si>
  <si>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</si>
  <si>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</si>
  <si>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</si>
  <si>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</si>
  <si>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</si>
  <si>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</si>
  <si>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</si>
  <si>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</si>
  <si>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</si>
  <si>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</si>
  <si>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</si>
  <si>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</si>
  <si>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</si>
  <si>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</si>
  <si>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</si>
  <si>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</si>
  <si>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</si>
  <si>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</si>
  <si>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</si>
  <si>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</si>
  <si>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</si>
  <si>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</si>
  <si>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</si>
  <si>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</si>
  <si>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</si>
  <si>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</si>
  <si>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</si>
  <si>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</si>
  <si>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</si>
  <si>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</si>
  <si>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</si>
  <si>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</si>
  <si>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</si>
  <si>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</si>
  <si>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</si>
  <si>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</si>
  <si>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</si>
  <si>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</si>
  <si>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</si>
  <si>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</si>
  <si>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</si>
  <si>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</si>
  <si>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</si>
  <si>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</si>
  <si>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</si>
  <si>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</si>
  <si>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</si>
  <si>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</si>
  <si>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</si>
  <si>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</si>
  <si>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</si>
  <si>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</si>
  <si>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</si>
  <si>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</si>
  <si>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</si>
  <si>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</si>
  <si>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</si>
  <si>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</si>
  <si>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</si>
  <si>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</si>
  <si>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</si>
  <si>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</si>
  <si>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</si>
  <si>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</si>
  <si>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</si>
  <si>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</si>
  <si>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</si>
  <si>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</si>
  <si>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</si>
  <si>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</si>
  <si>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</si>
  <si>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</si>
  <si>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</si>
  <si>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</si>
  <si>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</si>
  <si>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</si>
  <si>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</si>
  <si>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</si>
  <si>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</si>
  <si>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</si>
  <si>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</si>
  <si>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</si>
  <si>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</si>
  <si>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</si>
  <si>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</si>
  <si>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</si>
  <si>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</si>
  <si>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</si>
  <si>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</si>
  <si>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</si>
  <si>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</si>
  <si>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</si>
  <si>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</si>
  <si>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</si>
  <si>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</si>
  <si>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</si>
  <si>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</si>
  <si>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</si>
  <si>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</si>
  <si>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</si>
  <si>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</si>
  <si>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</si>
  <si>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</si>
  <si>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</si>
  <si>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</si>
  <si>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</si>
  <si>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</si>
  <si>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</si>
  <si>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</si>
  <si>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</si>
  <si>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</si>
  <si>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</si>
  <si>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</si>
  <si>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</si>
  <si>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</si>
  <si>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</si>
  <si>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</si>
  <si>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</si>
  <si>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</si>
  <si>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</si>
  <si>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</si>
  <si>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</si>
  <si>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</si>
  <si>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</si>
  <si>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</si>
  <si>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</si>
  <si>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</si>
  <si>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</si>
  <si>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</si>
  <si>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</si>
  <si>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</si>
  <si>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</si>
  <si>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</si>
  <si>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</si>
  <si>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</si>
  <si>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</si>
  <si>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</si>
  <si>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</si>
  <si>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</si>
  <si>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</si>
  <si>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</si>
  <si>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</si>
  <si>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</si>
  <si>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</si>
  <si>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</si>
  <si>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</si>
  <si>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</si>
  <si>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</si>
  <si>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</si>
  <si>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</si>
  <si>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</si>
  <si>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</si>
  <si>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</si>
  <si>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</si>
  <si>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</si>
  <si>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</si>
  <si>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</si>
  <si>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</si>
  <si>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</si>
  <si>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</si>
  <si>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</si>
  <si>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</si>
  <si>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</si>
  <si>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</si>
  <si>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</si>
  <si>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</si>
  <si>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</si>
  <si>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</si>
  <si>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</si>
  <si>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</si>
  <si>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</si>
  <si>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</si>
  <si>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</si>
  <si>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</si>
  <si>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</si>
  <si>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</si>
  <si>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</si>
  <si>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</si>
  <si>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</si>
  <si>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</si>
  <si>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</si>
  <si>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</si>
  <si>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</si>
  <si>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</si>
  <si>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</si>
  <si>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</si>
  <si>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</si>
  <si>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</si>
  <si>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</si>
  <si>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</si>
  <si>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</si>
  <si>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</si>
  <si>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</si>
  <si>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</si>
  <si>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</si>
  <si>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</si>
  <si>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</si>
  <si>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</si>
  <si>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</si>
  <si>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</si>
  <si>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</si>
  <si>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</si>
  <si>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</si>
  <si>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</si>
  <si>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</si>
  <si>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</si>
  <si>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</si>
  <si>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</si>
  <si>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</si>
  <si>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</si>
  <si>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</si>
  <si>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</si>
  <si>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</si>
  <si>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</si>
  <si>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</si>
  <si>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</si>
  <si>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</si>
  <si>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</si>
  <si>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</si>
  <si>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</si>
  <si>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</si>
  <si>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</si>
  <si>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</si>
  <si>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</si>
  <si>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</si>
  <si>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</si>
  <si>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</si>
  <si>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</si>
  <si>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</si>
  <si>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</si>
  <si>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</si>
  <si>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</si>
  <si>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</si>
  <si>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</si>
  <si>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</si>
  <si>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</si>
  <si>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</si>
  <si>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</si>
  <si>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</si>
  <si>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</si>
  <si>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</si>
  <si>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</si>
  <si>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</si>
  <si>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</si>
  <si>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</si>
  <si>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</si>
  <si>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</si>
  <si>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</si>
  <si>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</si>
  <si>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</si>
  <si>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</si>
  <si>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</si>
  <si>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</si>
  <si>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</si>
  <si>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</si>
  <si>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</si>
  <si>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</si>
  <si>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</si>
  <si>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</si>
  <si>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</si>
  <si>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</si>
  <si>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</si>
  <si>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</si>
  <si>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</si>
  <si>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</si>
  <si>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</si>
  <si>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</si>
  <si>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</si>
  <si>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</si>
  <si>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</si>
  <si>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</si>
  <si>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</si>
  <si>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</si>
  <si>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</si>
  <si>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</si>
  <si>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</si>
  <si>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</si>
  <si>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</si>
  <si>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</si>
  <si>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</si>
  <si>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</si>
  <si>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</si>
  <si>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</si>
  <si>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</si>
  <si>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</si>
  <si>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</si>
  <si>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</si>
  <si>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</si>
  <si>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</si>
  <si>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</si>
  <si>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</si>
  <si>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</si>
  <si>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2021-47-200000940</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</si>
  <si>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</si>
  <si>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</si>
  <si>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307</t>
  </si>
  <si>
    <t>461</t>
  </si>
  <si>
    <t>Prestar el servicio de atencion a niñas y niñas, menores de cinco años o hasta su ingreso al grado transicion, con el fin de promoveer el desarrollo intgeral de la primera infancia con calidad de conformidad con el lineamiento, manual aperativo y las directrices establecidad por el ICBF, en el marco de la politica de estado para el desarrollo integral a la primera infancia "DE CERO A SIEMPRE" en el servicio centro de desarrollo infantil en medio familiar.</t>
  </si>
  <si>
    <t>472</t>
  </si>
  <si>
    <t>360</t>
  </si>
  <si>
    <t>372</t>
  </si>
  <si>
    <t>031</t>
  </si>
  <si>
    <t xml:space="preserve">Atender a la primera infancia en el marco de la estrategia de "cero a siempre" de conformidad con directrices, lineamiento y parametros establecidos por el ICBF, asi como regular las relaciones entre la partes derivadas de la entrega de apartes del ICBF a LA ENTIDAD ADMINISTRADORA DEL SERVICIO, para que este asuma con su personal y bajo su exclusiva responsabilidad dicha atencion. </t>
  </si>
  <si>
    <t>030</t>
  </si>
  <si>
    <t>096</t>
  </si>
  <si>
    <t xml:space="preserve">Atender a la primera infancia en el marco de la estrategia de "cero a siempre" de conformidad con directrices, lineamiento y parametros establecidos por el ICBF, asi como regular las relaciones entre la partes derivadas de la entrega de aportes del ICBF a LA ENTIDAD ADMINISTRADORA DEL SERVICIO, para que este asuma con su personal y bajo su exclusiva responsabilidad dicha atencion. </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</si>
  <si>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 asi como regulas las relaciones entre las  partes derivadas de la entrega de aportes del ICBF a LA ENTIDAD ADMINISTRADORA DEL SERVICIO, para que este asuma con su personal y bajo su exclusiva responsabilidad dicha atencion.</t>
  </si>
  <si>
    <t>097</t>
  </si>
  <si>
    <t>112</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</si>
  <si>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t>
  </si>
  <si>
    <t>345</t>
  </si>
  <si>
    <t>Prestar el servicio de atencion incial y cuidado a  niños y niñas menores de cinco años o hasta su ingreso al grado transicion, con el fin de promoveer el desarrollo inetreral de primera infancia con calidad, de conformidad con los lineamientos manual operativos, las directrices parametros y estandares establecidos por el ICBF, en el marco de la estrategia de atencion integral "de cero a siempre".</t>
  </si>
  <si>
    <t>128</t>
  </si>
  <si>
    <t>343</t>
  </si>
  <si>
    <t>354</t>
  </si>
  <si>
    <t>306</t>
  </si>
  <si>
    <t xml:space="preserve">Prestar el servicio de atencion incial y cuidado a  niños y niñas menores de cinco años o hasta su ingreso al grado transicion, con el fin de promoveer el desarrollo inetegral de primera infancia,de conformidad con el manual operativo de la modalidad institucional y las directrices parametros establecidos por el ICBF, en el marco de la politicva de estado para el desarrollo integral de la primera infancia "de cero a siempre", en el servicio hogares infantiles. </t>
  </si>
  <si>
    <t>308</t>
  </si>
  <si>
    <t>210</t>
  </si>
  <si>
    <t>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en el servicio desarrollo infantil en medio familiar.</t>
  </si>
  <si>
    <t>202</t>
  </si>
  <si>
    <t xml:space="preserve">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hogares infantiles </t>
  </si>
  <si>
    <t>209</t>
  </si>
  <si>
    <t>322</t>
  </si>
  <si>
    <t xml:space="preserve">Atender a la primera infancia en los centros de desarrollon infantil temprana, en el marco de la estrategia de Cero a siempre de conformidad con  las directrices, lineamientos y parametros establecidos por el ICBF;asi como regular las relaciones entre las partes derivadas de la entrega de aportes del ICBF al CONTRATISTA para que asuma con su personal de trabajo bajo su exclusiva responsabilidad dicha atencion. </t>
  </si>
  <si>
    <t>317</t>
  </si>
  <si>
    <t xml:space="preserve"> 242</t>
  </si>
  <si>
    <t>Administrar la prestacion del servicio en el hogar infantil atraves de los cuales se propiciara el desarrollo psicosocial, fisico y moral de los niños y niñas entre los 6 meses y menores de cinco años (5) de edad, con vulnerabilidad economca y social, prioritarimente a quienes por razones de trabajo de sus padres o adultos responsables permanecen solo temporalmente, y a los hijos de familia en situacion de desplazamiento.</t>
  </si>
  <si>
    <t>12</t>
  </si>
  <si>
    <t>21</t>
  </si>
  <si>
    <t>Brindar atencion integral aniños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</si>
  <si>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046</t>
  </si>
  <si>
    <t>029</t>
  </si>
  <si>
    <t xml:space="preserve">Brindar atencion a la primera infancial menores de 6 años, de familia con vulnerabilidad economica, social, cultural, nutricional y pscioafectiva atraves de los hogares comunitarios de bienestar modalidad 0-7, y apoyar a las familias en desarrollo con mujeres gestantes, madres lactantes y niños y niñas menors de 2 años que se encuentran en vulnerabilidad psicoafectiva, nutricional, economica y social para la modalidad FAMI, prioritarmente en situacion de desplazamiento </t>
  </si>
  <si>
    <t>019</t>
  </si>
  <si>
    <t>Brindar atencion integral a 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</si>
  <si>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357</t>
  </si>
  <si>
    <t>Brindar atencion integral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 plato.</t>
  </si>
  <si>
    <t xml:space="preserve">Brindar atencion a niños y niñas de 6 meses hasta 6 años de edad, en el hogar infantil dando prioridad a los niñas y niños pertenecientes a los niveles 1 y 2 del sisben </t>
  </si>
  <si>
    <t>058</t>
  </si>
  <si>
    <t>200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</si>
  <si>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</si>
  <si>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204</t>
  </si>
  <si>
    <t xml:space="preserve">AUSBERTO JOSE MENA VIDAL </t>
  </si>
  <si>
    <t>VILLA MARBELLA MANZANA E CASA 102 PISO 2</t>
  </si>
  <si>
    <t>3186901331</t>
  </si>
  <si>
    <t>VILLA MARBELLA MNZ E CASA 103</t>
  </si>
  <si>
    <t>ecodesplato@gmail.com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</si>
</sst>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819005142</v>
      </c>
      <c r="C20" s="5"/>
      <c r="D20" s="73"/>
      <c r="E20" s="5"/>
      <c r="F20" s="5"/>
      <c r="G20" s="5"/>
      <c r="H20" s="242"/>
      <c r="I20" s="148" t="s">
        <v>711</v>
      </c>
      <c r="J20" s="149" t="s">
        <v>713</v>
      </c>
      <c r="K20" s="150">
        <v>3052221769</v>
      </c>
      <c r="L20" s="151"/>
      <c r="M20" s="151">
        <v>44561</v>
      </c>
      <c r="N20" s="134">
        <f>+(M20-L20)/30</f>
        <v>1485.3666666666666</v>
      </c>
      <c r="O20" s="137"/>
      <c r="U20" s="133"/>
      <c r="V20" s="105">
        <f ca="1">NOW()</f>
        <v>44193.701222337964</v>
      </c>
      <c r="W20" s="105">
        <f ca="1">NOW()</f>
        <v>44193.701222337964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ECOLOGIA Y DESARROLLO INTEGRAL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31</v>
      </c>
      <c r="D48" s="110" t="s">
        <v>2680</v>
      </c>
      <c r="E48" s="144">
        <v>42720</v>
      </c>
      <c r="F48" s="144">
        <v>43084</v>
      </c>
      <c r="G48" s="159">
        <f>IF(AND(E48&lt;&gt;"",F48&lt;&gt;""),((F48-E48)/30),"")</f>
        <v>12.133333333333333</v>
      </c>
      <c r="H48" s="121" t="s">
        <v>2681</v>
      </c>
      <c r="I48" s="113" t="s">
        <v>711</v>
      </c>
      <c r="J48" s="113" t="s">
        <v>713</v>
      </c>
      <c r="K48" s="116">
        <v>2089463958</v>
      </c>
      <c r="L48" s="115" t="s">
        <v>1148</v>
      </c>
      <c r="M48" s="117"/>
      <c r="N48" s="115" t="s">
        <v>27</v>
      </c>
      <c r="O48" s="115" t="s">
        <v>26</v>
      </c>
      <c r="P48" s="78"/>
    </row>
    <row r="49" spans="1:16" s="6" customFormat="1" ht="24.75" customHeight="1" x14ac:dyDescent="0.25">
      <c r="A49" s="142">
        <v>2</v>
      </c>
      <c r="B49" s="121" t="s">
        <v>2678</v>
      </c>
      <c r="C49" s="112" t="s">
        <v>31</v>
      </c>
      <c r="D49" s="110" t="s">
        <v>2682</v>
      </c>
      <c r="E49" s="144">
        <v>42720</v>
      </c>
      <c r="F49" s="144">
        <v>43084</v>
      </c>
      <c r="G49" s="159">
        <f t="shared" ref="G49:G50" si="2">IF(AND(E49&lt;&gt;"",F49&lt;&gt;""),((F49-E49)/30),"")</f>
        <v>12.133333333333333</v>
      </c>
      <c r="H49" s="121" t="s">
        <v>2681</v>
      </c>
      <c r="I49" s="113" t="s">
        <v>711</v>
      </c>
      <c r="J49" s="113" t="s">
        <v>729</v>
      </c>
      <c r="K49" s="116">
        <v>1781749716</v>
      </c>
      <c r="L49" s="115" t="s">
        <v>1148</v>
      </c>
      <c r="M49" s="117"/>
      <c r="N49" s="115" t="s">
        <v>27</v>
      </c>
      <c r="O49" s="115" t="s">
        <v>26</v>
      </c>
      <c r="P49" s="78"/>
    </row>
    <row r="50" spans="1:16" s="6" customFormat="1" ht="24.75" customHeight="1" x14ac:dyDescent="0.25">
      <c r="A50" s="142">
        <v>3</v>
      </c>
      <c r="B50" s="111" t="s">
        <v>2678</v>
      </c>
      <c r="C50" s="112" t="s">
        <v>31</v>
      </c>
      <c r="D50" s="110" t="s">
        <v>2679</v>
      </c>
      <c r="E50" s="144">
        <v>43040</v>
      </c>
      <c r="F50" s="144">
        <v>43404</v>
      </c>
      <c r="G50" s="159">
        <f t="shared" si="2"/>
        <v>12.133333333333333</v>
      </c>
      <c r="H50" s="121" t="s">
        <v>2681</v>
      </c>
      <c r="I50" s="113" t="s">
        <v>711</v>
      </c>
      <c r="J50" s="113" t="s">
        <v>713</v>
      </c>
      <c r="K50" s="116">
        <v>1313639780</v>
      </c>
      <c r="L50" s="115" t="s">
        <v>1148</v>
      </c>
      <c r="M50" s="117"/>
      <c r="N50" s="115" t="s">
        <v>27</v>
      </c>
      <c r="O50" s="115" t="s">
        <v>26</v>
      </c>
      <c r="P50" s="78"/>
    </row>
    <row r="51" spans="1:16" s="6" customFormat="1" ht="24.75" customHeight="1" outlineLevel="1" x14ac:dyDescent="0.25">
      <c r="A51" s="142">
        <v>4</v>
      </c>
      <c r="B51" s="111" t="s">
        <v>2678</v>
      </c>
      <c r="C51" s="112" t="s">
        <v>31</v>
      </c>
      <c r="D51" s="110" t="s">
        <v>2683</v>
      </c>
      <c r="E51" s="144">
        <v>43070</v>
      </c>
      <c r="F51" s="144">
        <v>43404</v>
      </c>
      <c r="G51" s="159">
        <f t="shared" ref="G51:G107" si="3">IF(AND(E51&lt;&gt;"",F51&lt;&gt;""),((F51-E51)/30),"")</f>
        <v>11.133333333333333</v>
      </c>
      <c r="H51" s="121" t="s">
        <v>2681</v>
      </c>
      <c r="I51" s="113" t="s">
        <v>711</v>
      </c>
      <c r="J51" s="113" t="s">
        <v>713</v>
      </c>
      <c r="K51" s="116">
        <v>1245414087</v>
      </c>
      <c r="L51" s="115" t="s">
        <v>1148</v>
      </c>
      <c r="M51" s="117"/>
      <c r="N51" s="115" t="s">
        <v>27</v>
      </c>
      <c r="O51" s="115" t="s">
        <v>26</v>
      </c>
      <c r="P51" s="78"/>
    </row>
    <row r="52" spans="1:16" s="7" customFormat="1" ht="24.75" customHeight="1" outlineLevel="1" x14ac:dyDescent="0.25">
      <c r="A52" s="143">
        <v>5</v>
      </c>
      <c r="B52" s="111" t="s">
        <v>2678</v>
      </c>
      <c r="C52" s="112" t="s">
        <v>31</v>
      </c>
      <c r="D52" s="110" t="s">
        <v>2684</v>
      </c>
      <c r="E52" s="144">
        <v>43085</v>
      </c>
      <c r="F52" s="144">
        <v>43404</v>
      </c>
      <c r="G52" s="159">
        <f t="shared" si="3"/>
        <v>10.633333333333333</v>
      </c>
      <c r="H52" s="121" t="s">
        <v>2681</v>
      </c>
      <c r="I52" s="113" t="s">
        <v>711</v>
      </c>
      <c r="J52" s="113" t="s">
        <v>729</v>
      </c>
      <c r="K52" s="116">
        <v>1437721176</v>
      </c>
      <c r="L52" s="115" t="s">
        <v>1148</v>
      </c>
      <c r="M52" s="117"/>
      <c r="N52" s="115" t="s">
        <v>27</v>
      </c>
      <c r="O52" s="115" t="s">
        <v>26</v>
      </c>
      <c r="P52" s="79"/>
    </row>
    <row r="53" spans="1:16" s="7" customFormat="1" ht="24.75" customHeight="1" outlineLevel="1" x14ac:dyDescent="0.25">
      <c r="A53" s="143">
        <v>6</v>
      </c>
      <c r="B53" s="111" t="s">
        <v>2678</v>
      </c>
      <c r="C53" s="112" t="s">
        <v>31</v>
      </c>
      <c r="D53" s="110" t="s">
        <v>2685</v>
      </c>
      <c r="E53" s="144">
        <v>42032</v>
      </c>
      <c r="F53" s="144">
        <v>42369</v>
      </c>
      <c r="G53" s="159">
        <f t="shared" si="3"/>
        <v>11.233333333333333</v>
      </c>
      <c r="H53" s="121" t="s">
        <v>2686</v>
      </c>
      <c r="I53" s="113" t="s">
        <v>711</v>
      </c>
      <c r="J53" s="113" t="s">
        <v>729</v>
      </c>
      <c r="K53" s="116">
        <v>382549716</v>
      </c>
      <c r="L53" s="115" t="s">
        <v>1148</v>
      </c>
      <c r="M53" s="117"/>
      <c r="N53" s="115" t="s">
        <v>27</v>
      </c>
      <c r="O53" s="115" t="s">
        <v>1148</v>
      </c>
      <c r="P53" s="79"/>
    </row>
    <row r="54" spans="1:16" s="7" customFormat="1" ht="24.75" customHeight="1" outlineLevel="1" x14ac:dyDescent="0.25">
      <c r="A54" s="143">
        <v>7</v>
      </c>
      <c r="B54" s="111" t="s">
        <v>2678</v>
      </c>
      <c r="C54" s="112" t="s">
        <v>31</v>
      </c>
      <c r="D54" s="110" t="s">
        <v>2687</v>
      </c>
      <c r="E54" s="144">
        <v>42032</v>
      </c>
      <c r="F54" s="144">
        <v>42369</v>
      </c>
      <c r="G54" s="159">
        <f t="shared" si="3"/>
        <v>11.233333333333333</v>
      </c>
      <c r="H54" s="121" t="s">
        <v>2689</v>
      </c>
      <c r="I54" s="113" t="s">
        <v>711</v>
      </c>
      <c r="J54" s="113" t="s">
        <v>729</v>
      </c>
      <c r="K54" s="118">
        <v>136761960</v>
      </c>
      <c r="L54" s="115" t="s">
        <v>1148</v>
      </c>
      <c r="M54" s="117"/>
      <c r="N54" s="115" t="s">
        <v>27</v>
      </c>
      <c r="O54" s="115" t="s">
        <v>1148</v>
      </c>
      <c r="P54" s="79"/>
    </row>
    <row r="55" spans="1:16" s="7" customFormat="1" ht="24.75" customHeight="1" outlineLevel="1" x14ac:dyDescent="0.25">
      <c r="A55" s="143">
        <v>8</v>
      </c>
      <c r="B55" s="111" t="s">
        <v>2678</v>
      </c>
      <c r="C55" s="112" t="s">
        <v>31</v>
      </c>
      <c r="D55" s="110" t="s">
        <v>2688</v>
      </c>
      <c r="E55" s="144">
        <v>42410</v>
      </c>
      <c r="F55" s="144">
        <v>42674</v>
      </c>
      <c r="G55" s="159">
        <f t="shared" si="3"/>
        <v>8.8000000000000007</v>
      </c>
      <c r="H55" s="114" t="s">
        <v>2690</v>
      </c>
      <c r="I55" s="113" t="s">
        <v>711</v>
      </c>
      <c r="J55" s="113" t="s">
        <v>729</v>
      </c>
      <c r="K55" s="118">
        <v>349838529</v>
      </c>
      <c r="L55" s="115" t="s">
        <v>1148</v>
      </c>
      <c r="M55" s="117"/>
      <c r="N55" s="115" t="s">
        <v>27</v>
      </c>
      <c r="O55" s="115" t="s">
        <v>1148</v>
      </c>
      <c r="P55" s="79"/>
    </row>
    <row r="56" spans="1:16" s="7" customFormat="1" ht="24.75" customHeight="1" outlineLevel="1" x14ac:dyDescent="0.25">
      <c r="A56" s="143">
        <v>9</v>
      </c>
      <c r="B56" s="111" t="s">
        <v>2678</v>
      </c>
      <c r="C56" s="112" t="s">
        <v>31</v>
      </c>
      <c r="D56" s="110" t="s">
        <v>2691</v>
      </c>
      <c r="E56" s="144">
        <v>42410</v>
      </c>
      <c r="F56" s="144">
        <v>42674</v>
      </c>
      <c r="G56" s="159">
        <f t="shared" si="3"/>
        <v>8.8000000000000007</v>
      </c>
      <c r="H56" s="121" t="s">
        <v>2690</v>
      </c>
      <c r="I56" s="113" t="s">
        <v>711</v>
      </c>
      <c r="J56" s="113" t="s">
        <v>738</v>
      </c>
      <c r="K56" s="118">
        <v>117692040</v>
      </c>
      <c r="L56" s="115" t="s">
        <v>1148</v>
      </c>
      <c r="M56" s="117"/>
      <c r="N56" s="115" t="s">
        <v>27</v>
      </c>
      <c r="O56" s="115" t="s">
        <v>1148</v>
      </c>
      <c r="P56" s="79"/>
    </row>
    <row r="57" spans="1:16" s="7" customFormat="1" ht="24.75" customHeight="1" outlineLevel="1" x14ac:dyDescent="0.25">
      <c r="A57" s="143">
        <v>10</v>
      </c>
      <c r="B57" s="64" t="s">
        <v>2678</v>
      </c>
      <c r="C57" s="65" t="s">
        <v>31</v>
      </c>
      <c r="D57" s="63" t="s">
        <v>2692</v>
      </c>
      <c r="E57" s="144">
        <v>42410</v>
      </c>
      <c r="F57" s="144">
        <v>42674</v>
      </c>
      <c r="G57" s="159">
        <f t="shared" si="3"/>
        <v>8.8000000000000007</v>
      </c>
      <c r="H57" s="121" t="s">
        <v>2693</v>
      </c>
      <c r="I57" s="63" t="s">
        <v>711</v>
      </c>
      <c r="J57" s="63" t="s">
        <v>729</v>
      </c>
      <c r="K57" s="66">
        <v>1488088923</v>
      </c>
      <c r="L57" s="65" t="s">
        <v>1148</v>
      </c>
      <c r="M57" s="67"/>
      <c r="N57" s="65" t="s">
        <v>27</v>
      </c>
      <c r="O57" s="65" t="s">
        <v>1148</v>
      </c>
      <c r="P57" s="79"/>
    </row>
    <row r="58" spans="1:16" s="7" customFormat="1" ht="24.75" customHeight="1" outlineLevel="1" x14ac:dyDescent="0.25">
      <c r="A58" s="143">
        <v>11</v>
      </c>
      <c r="B58" s="64" t="s">
        <v>2678</v>
      </c>
      <c r="C58" s="65" t="s">
        <v>31</v>
      </c>
      <c r="D58" s="63" t="s">
        <v>2694</v>
      </c>
      <c r="E58" s="144">
        <v>42664</v>
      </c>
      <c r="F58" s="144">
        <v>43039</v>
      </c>
      <c r="G58" s="159">
        <f t="shared" si="3"/>
        <v>12.5</v>
      </c>
      <c r="H58" s="64" t="s">
        <v>2695</v>
      </c>
      <c r="I58" s="63" t="s">
        <v>711</v>
      </c>
      <c r="J58" s="63" t="s">
        <v>729</v>
      </c>
      <c r="K58" s="66">
        <v>630835440</v>
      </c>
      <c r="L58" s="65" t="s">
        <v>1148</v>
      </c>
      <c r="M58" s="67"/>
      <c r="N58" s="65" t="s">
        <v>27</v>
      </c>
      <c r="O58" s="65" t="s">
        <v>1148</v>
      </c>
      <c r="P58" s="79"/>
    </row>
    <row r="59" spans="1:16" s="7" customFormat="1" ht="24.75" customHeight="1" outlineLevel="1" x14ac:dyDescent="0.25">
      <c r="A59" s="143">
        <v>12</v>
      </c>
      <c r="B59" s="64" t="s">
        <v>2678</v>
      </c>
      <c r="C59" s="65" t="s">
        <v>31</v>
      </c>
      <c r="D59" s="63" t="s">
        <v>2696</v>
      </c>
      <c r="E59" s="144">
        <v>42397</v>
      </c>
      <c r="F59" s="144">
        <v>42674</v>
      </c>
      <c r="G59" s="159">
        <f t="shared" si="3"/>
        <v>9.2333333333333325</v>
      </c>
      <c r="H59" s="121" t="s">
        <v>2693</v>
      </c>
      <c r="I59" s="63" t="s">
        <v>711</v>
      </c>
      <c r="J59" s="63" t="s">
        <v>713</v>
      </c>
      <c r="K59" s="66">
        <v>1283139534</v>
      </c>
      <c r="L59" s="65" t="s">
        <v>1148</v>
      </c>
      <c r="M59" s="67"/>
      <c r="N59" s="65" t="s">
        <v>27</v>
      </c>
      <c r="O59" s="65" t="s">
        <v>1148</v>
      </c>
      <c r="P59" s="79"/>
    </row>
    <row r="60" spans="1:16" s="7" customFormat="1" ht="24.75" customHeight="1" outlineLevel="1" x14ac:dyDescent="0.25">
      <c r="A60" s="143">
        <v>13</v>
      </c>
      <c r="B60" s="64" t="s">
        <v>2678</v>
      </c>
      <c r="C60" s="65" t="s">
        <v>31</v>
      </c>
      <c r="D60" s="63" t="s">
        <v>2697</v>
      </c>
      <c r="E60" s="144">
        <v>42664</v>
      </c>
      <c r="F60" s="144">
        <v>43039</v>
      </c>
      <c r="G60" s="159">
        <f t="shared" si="3"/>
        <v>12.5</v>
      </c>
      <c r="H60" s="121" t="s">
        <v>2695</v>
      </c>
      <c r="I60" s="63" t="s">
        <v>711</v>
      </c>
      <c r="J60" s="63" t="s">
        <v>713</v>
      </c>
      <c r="K60" s="66">
        <v>761786817</v>
      </c>
      <c r="L60" s="65" t="s">
        <v>1148</v>
      </c>
      <c r="M60" s="67"/>
      <c r="N60" s="65" t="s">
        <v>27</v>
      </c>
      <c r="O60" s="65" t="s">
        <v>1148</v>
      </c>
      <c r="P60" s="79"/>
    </row>
    <row r="61" spans="1:16" s="7" customFormat="1" ht="24.75" customHeight="1" outlineLevel="1" x14ac:dyDescent="0.25">
      <c r="A61" s="143">
        <v>14</v>
      </c>
      <c r="B61" s="64" t="s">
        <v>2678</v>
      </c>
      <c r="C61" s="65" t="s">
        <v>31</v>
      </c>
      <c r="D61" s="63" t="s">
        <v>2698</v>
      </c>
      <c r="E61" s="144">
        <v>42675</v>
      </c>
      <c r="F61" s="144">
        <v>43039</v>
      </c>
      <c r="G61" s="159">
        <f t="shared" si="3"/>
        <v>12.133333333333333</v>
      </c>
      <c r="H61" s="121" t="s">
        <v>2695</v>
      </c>
      <c r="I61" s="63" t="s">
        <v>711</v>
      </c>
      <c r="J61" s="63" t="s">
        <v>713</v>
      </c>
      <c r="K61" s="66">
        <v>1242784370</v>
      </c>
      <c r="L61" s="65" t="s">
        <v>1148</v>
      </c>
      <c r="M61" s="67"/>
      <c r="N61" s="65" t="s">
        <v>27</v>
      </c>
      <c r="O61" s="65" t="s">
        <v>1148</v>
      </c>
      <c r="P61" s="79"/>
    </row>
    <row r="62" spans="1:16" s="7" customFormat="1" ht="24.75" customHeight="1" outlineLevel="1" x14ac:dyDescent="0.25">
      <c r="A62" s="143">
        <v>15</v>
      </c>
      <c r="B62" s="64" t="s">
        <v>2678</v>
      </c>
      <c r="C62" s="65" t="s">
        <v>31</v>
      </c>
      <c r="D62" s="63" t="s">
        <v>2699</v>
      </c>
      <c r="E62" s="144">
        <v>43040</v>
      </c>
      <c r="F62" s="144">
        <v>43404</v>
      </c>
      <c r="G62" s="159">
        <f t="shared" si="3"/>
        <v>12.133333333333333</v>
      </c>
      <c r="H62" s="121" t="s">
        <v>2700</v>
      </c>
      <c r="I62" s="63" t="s">
        <v>711</v>
      </c>
      <c r="J62" s="63" t="s">
        <v>713</v>
      </c>
      <c r="K62" s="66">
        <v>801384426</v>
      </c>
      <c r="L62" s="65" t="s">
        <v>1148</v>
      </c>
      <c r="M62" s="67"/>
      <c r="N62" s="65" t="s">
        <v>27</v>
      </c>
      <c r="O62" s="65" t="s">
        <v>1148</v>
      </c>
      <c r="P62" s="79"/>
    </row>
    <row r="63" spans="1:16" s="7" customFormat="1" ht="24.75" customHeight="1" outlineLevel="1" x14ac:dyDescent="0.25">
      <c r="A63" s="143">
        <v>16</v>
      </c>
      <c r="B63" s="64" t="s">
        <v>2678</v>
      </c>
      <c r="C63" s="65" t="s">
        <v>31</v>
      </c>
      <c r="D63" s="63" t="s">
        <v>2701</v>
      </c>
      <c r="E63" s="144">
        <v>43040</v>
      </c>
      <c r="F63" s="144">
        <v>43404</v>
      </c>
      <c r="G63" s="159">
        <f t="shared" si="3"/>
        <v>12.133333333333333</v>
      </c>
      <c r="H63" s="121" t="s">
        <v>2700</v>
      </c>
      <c r="I63" s="63" t="s">
        <v>711</v>
      </c>
      <c r="J63" s="63" t="s">
        <v>713</v>
      </c>
      <c r="K63" s="66">
        <v>824412170</v>
      </c>
      <c r="L63" s="65" t="s">
        <v>1148</v>
      </c>
      <c r="M63" s="67"/>
      <c r="N63" s="65" t="s">
        <v>27</v>
      </c>
      <c r="O63" s="65" t="s">
        <v>1148</v>
      </c>
      <c r="P63" s="79"/>
    </row>
    <row r="64" spans="1:16" s="7" customFormat="1" ht="24.75" customHeight="1" outlineLevel="1" x14ac:dyDescent="0.25">
      <c r="A64" s="143">
        <v>17</v>
      </c>
      <c r="B64" s="64" t="s">
        <v>2678</v>
      </c>
      <c r="C64" s="65" t="s">
        <v>31</v>
      </c>
      <c r="D64" s="63" t="s">
        <v>2702</v>
      </c>
      <c r="E64" s="144">
        <v>43405</v>
      </c>
      <c r="F64" s="144">
        <v>43434</v>
      </c>
      <c r="G64" s="159">
        <f t="shared" si="3"/>
        <v>0.96666666666666667</v>
      </c>
      <c r="H64" s="121" t="s">
        <v>2703</v>
      </c>
      <c r="I64" s="63" t="s">
        <v>711</v>
      </c>
      <c r="J64" s="63" t="s">
        <v>713</v>
      </c>
      <c r="K64" s="66">
        <v>133537738</v>
      </c>
      <c r="L64" s="65" t="s">
        <v>1148</v>
      </c>
      <c r="M64" s="67"/>
      <c r="N64" s="65" t="s">
        <v>27</v>
      </c>
      <c r="O64" s="65" t="s">
        <v>1148</v>
      </c>
      <c r="P64" s="79"/>
    </row>
    <row r="65" spans="1:16" s="7" customFormat="1" ht="24.75" customHeight="1" outlineLevel="1" x14ac:dyDescent="0.25">
      <c r="A65" s="143">
        <v>18</v>
      </c>
      <c r="B65" s="64" t="s">
        <v>2678</v>
      </c>
      <c r="C65" s="65" t="s">
        <v>31</v>
      </c>
      <c r="D65" s="63" t="s">
        <v>2704</v>
      </c>
      <c r="E65" s="144">
        <v>43405</v>
      </c>
      <c r="F65" s="144">
        <v>43455</v>
      </c>
      <c r="G65" s="159">
        <f t="shared" si="3"/>
        <v>1.6666666666666667</v>
      </c>
      <c r="H65" s="121" t="s">
        <v>2705</v>
      </c>
      <c r="I65" s="63" t="s">
        <v>711</v>
      </c>
      <c r="J65" s="63" t="s">
        <v>713</v>
      </c>
      <c r="K65" s="66">
        <v>154419100</v>
      </c>
      <c r="L65" s="65" t="s">
        <v>1148</v>
      </c>
      <c r="M65" s="67"/>
      <c r="N65" s="65" t="s">
        <v>27</v>
      </c>
      <c r="O65" s="65" t="s">
        <v>1148</v>
      </c>
      <c r="P65" s="79"/>
    </row>
    <row r="66" spans="1:16" s="7" customFormat="1" ht="24.75" customHeight="1" outlineLevel="1" x14ac:dyDescent="0.25">
      <c r="A66" s="143">
        <v>19</v>
      </c>
      <c r="B66" s="121" t="s">
        <v>2678</v>
      </c>
      <c r="C66" s="65" t="s">
        <v>31</v>
      </c>
      <c r="D66" s="63" t="s">
        <v>2706</v>
      </c>
      <c r="E66" s="144">
        <v>43405</v>
      </c>
      <c r="F66" s="144">
        <v>43460</v>
      </c>
      <c r="G66" s="159">
        <f t="shared" si="3"/>
        <v>1.8333333333333333</v>
      </c>
      <c r="H66" s="121" t="s">
        <v>2705</v>
      </c>
      <c r="I66" s="63" t="s">
        <v>711</v>
      </c>
      <c r="J66" s="63" t="s">
        <v>713</v>
      </c>
      <c r="K66" s="66">
        <v>104210756</v>
      </c>
      <c r="L66" s="65" t="s">
        <v>1148</v>
      </c>
      <c r="M66" s="67"/>
      <c r="N66" s="65" t="s">
        <v>27</v>
      </c>
      <c r="O66" s="65" t="s">
        <v>1148</v>
      </c>
      <c r="P66" s="79"/>
    </row>
    <row r="67" spans="1:16" s="7" customFormat="1" ht="24.75" customHeight="1" outlineLevel="1" x14ac:dyDescent="0.25">
      <c r="A67" s="143">
        <v>20</v>
      </c>
      <c r="B67" s="64" t="s">
        <v>2678</v>
      </c>
      <c r="C67" s="65" t="s">
        <v>31</v>
      </c>
      <c r="D67" s="63" t="s">
        <v>2707</v>
      </c>
      <c r="E67" s="144">
        <v>41243</v>
      </c>
      <c r="F67" s="144">
        <v>42004</v>
      </c>
      <c r="G67" s="159">
        <f t="shared" si="3"/>
        <v>25.366666666666667</v>
      </c>
      <c r="H67" s="64" t="s">
        <v>2708</v>
      </c>
      <c r="I67" s="63" t="s">
        <v>711</v>
      </c>
      <c r="J67" s="63" t="s">
        <v>729</v>
      </c>
      <c r="K67" s="66">
        <v>561324018</v>
      </c>
      <c r="L67" s="65" t="s">
        <v>1148</v>
      </c>
      <c r="M67" s="67"/>
      <c r="N67" s="65" t="s">
        <v>27</v>
      </c>
      <c r="O67" s="65" t="s">
        <v>1148</v>
      </c>
      <c r="P67" s="79"/>
    </row>
    <row r="68" spans="1:16" s="7" customFormat="1" ht="24.75" customHeight="1" outlineLevel="1" x14ac:dyDescent="0.25">
      <c r="A68" s="143">
        <v>21</v>
      </c>
      <c r="B68" s="64" t="s">
        <v>2678</v>
      </c>
      <c r="C68" s="65" t="s">
        <v>31</v>
      </c>
      <c r="D68" s="63" t="s">
        <v>2709</v>
      </c>
      <c r="E68" s="144">
        <v>41243</v>
      </c>
      <c r="F68" s="144">
        <v>42004</v>
      </c>
      <c r="G68" s="159">
        <f t="shared" si="3"/>
        <v>25.366666666666667</v>
      </c>
      <c r="H68" s="121" t="s">
        <v>2708</v>
      </c>
      <c r="I68" s="63" t="s">
        <v>711</v>
      </c>
      <c r="J68" s="63" t="s">
        <v>729</v>
      </c>
      <c r="K68" s="66">
        <v>117630087</v>
      </c>
      <c r="L68" s="65" t="s">
        <v>1148</v>
      </c>
      <c r="M68" s="67"/>
      <c r="N68" s="65" t="s">
        <v>27</v>
      </c>
      <c r="O68" s="65" t="s">
        <v>1148</v>
      </c>
      <c r="P68" s="79"/>
    </row>
    <row r="69" spans="1:16" s="7" customFormat="1" ht="24.75" customHeight="1" outlineLevel="1" x14ac:dyDescent="0.25">
      <c r="A69" s="143">
        <v>22</v>
      </c>
      <c r="B69" s="64" t="s">
        <v>2678</v>
      </c>
      <c r="C69" s="65" t="s">
        <v>31</v>
      </c>
      <c r="D69" s="63" t="s">
        <v>2710</v>
      </c>
      <c r="E69" s="144">
        <v>41150</v>
      </c>
      <c r="F69" s="144">
        <v>41274</v>
      </c>
      <c r="G69" s="159">
        <f t="shared" si="3"/>
        <v>4.1333333333333337</v>
      </c>
      <c r="H69" s="64" t="s">
        <v>2711</v>
      </c>
      <c r="I69" s="63" t="s">
        <v>711</v>
      </c>
      <c r="J69" s="63" t="s">
        <v>729</v>
      </c>
      <c r="K69" s="66">
        <v>117630087</v>
      </c>
      <c r="L69" s="65" t="s">
        <v>1148</v>
      </c>
      <c r="M69" s="67"/>
      <c r="N69" s="65" t="s">
        <v>27</v>
      </c>
      <c r="O69" s="65" t="s">
        <v>1148</v>
      </c>
      <c r="P69" s="79"/>
    </row>
    <row r="70" spans="1:16" s="7" customFormat="1" ht="24.75" customHeight="1" outlineLevel="1" x14ac:dyDescent="0.25">
      <c r="A70" s="143">
        <v>23</v>
      </c>
      <c r="B70" s="64" t="s">
        <v>2678</v>
      </c>
      <c r="C70" s="65" t="s">
        <v>31</v>
      </c>
      <c r="D70" s="63" t="s">
        <v>2712</v>
      </c>
      <c r="E70" s="144">
        <v>40921</v>
      </c>
      <c r="F70" s="144">
        <v>41274</v>
      </c>
      <c r="G70" s="159">
        <f t="shared" si="3"/>
        <v>11.766666666666667</v>
      </c>
      <c r="H70" s="64" t="s">
        <v>2721</v>
      </c>
      <c r="I70" s="63" t="s">
        <v>711</v>
      </c>
      <c r="J70" s="63" t="s">
        <v>729</v>
      </c>
      <c r="K70" s="66">
        <v>253099626</v>
      </c>
      <c r="L70" s="65" t="s">
        <v>1148</v>
      </c>
      <c r="M70" s="67"/>
      <c r="N70" s="65" t="s">
        <v>27</v>
      </c>
      <c r="O70" s="65" t="s">
        <v>1148</v>
      </c>
      <c r="P70" s="79"/>
    </row>
    <row r="71" spans="1:16" s="7" customFormat="1" ht="24.75" customHeight="1" outlineLevel="1" x14ac:dyDescent="0.25">
      <c r="A71" s="143">
        <v>24</v>
      </c>
      <c r="B71" s="64" t="s">
        <v>2678</v>
      </c>
      <c r="C71" s="65" t="s">
        <v>31</v>
      </c>
      <c r="D71" s="63" t="s">
        <v>2713</v>
      </c>
      <c r="E71" s="144">
        <v>40557</v>
      </c>
      <c r="F71" s="144">
        <v>40908</v>
      </c>
      <c r="G71" s="159">
        <f t="shared" si="3"/>
        <v>11.7</v>
      </c>
      <c r="H71" s="121" t="s">
        <v>2714</v>
      </c>
      <c r="I71" s="63" t="s">
        <v>711</v>
      </c>
      <c r="J71" s="63" t="s">
        <v>729</v>
      </c>
      <c r="K71" s="66">
        <v>346523418</v>
      </c>
      <c r="L71" s="65" t="s">
        <v>1148</v>
      </c>
      <c r="M71" s="67"/>
      <c r="N71" s="65" t="s">
        <v>27</v>
      </c>
      <c r="O71" s="65" t="s">
        <v>1148</v>
      </c>
      <c r="P71" s="79"/>
    </row>
    <row r="72" spans="1:16" s="7" customFormat="1" ht="24.75" customHeight="1" outlineLevel="1" x14ac:dyDescent="0.25">
      <c r="A72" s="143">
        <v>25</v>
      </c>
      <c r="B72" s="64" t="s">
        <v>2678</v>
      </c>
      <c r="C72" s="65" t="s">
        <v>31</v>
      </c>
      <c r="D72" s="63" t="s">
        <v>2715</v>
      </c>
      <c r="E72" s="144">
        <v>40205</v>
      </c>
      <c r="F72" s="144">
        <v>40543</v>
      </c>
      <c r="G72" s="159">
        <f t="shared" si="3"/>
        <v>11.266666666666667</v>
      </c>
      <c r="H72" s="121" t="s">
        <v>2719</v>
      </c>
      <c r="I72" s="63" t="s">
        <v>711</v>
      </c>
      <c r="J72" s="63" t="s">
        <v>729</v>
      </c>
      <c r="K72" s="66">
        <v>336259493</v>
      </c>
      <c r="L72" s="65" t="s">
        <v>1148</v>
      </c>
      <c r="M72" s="67"/>
      <c r="N72" s="65" t="s">
        <v>27</v>
      </c>
      <c r="O72" s="65" t="s">
        <v>1148</v>
      </c>
      <c r="P72" s="79"/>
    </row>
    <row r="73" spans="1:16" s="7" customFormat="1" ht="24.75" customHeight="1" outlineLevel="1" x14ac:dyDescent="0.25">
      <c r="A73" s="143">
        <v>26</v>
      </c>
      <c r="B73" s="64" t="s">
        <v>2678</v>
      </c>
      <c r="C73" s="65" t="s">
        <v>31</v>
      </c>
      <c r="D73" s="63" t="s">
        <v>2716</v>
      </c>
      <c r="E73" s="144">
        <v>39815</v>
      </c>
      <c r="F73" s="144">
        <v>40178</v>
      </c>
      <c r="G73" s="159">
        <f t="shared" si="3"/>
        <v>12.1</v>
      </c>
      <c r="H73" s="121" t="s">
        <v>2717</v>
      </c>
      <c r="I73" s="63" t="s">
        <v>711</v>
      </c>
      <c r="J73" s="63" t="s">
        <v>729</v>
      </c>
      <c r="K73" s="66">
        <v>235302321</v>
      </c>
      <c r="L73" s="65" t="s">
        <v>1148</v>
      </c>
      <c r="M73" s="67"/>
      <c r="N73" s="65" t="s">
        <v>27</v>
      </c>
      <c r="O73" s="65" t="s">
        <v>1148</v>
      </c>
      <c r="P73" s="79"/>
    </row>
    <row r="74" spans="1:16" s="7" customFormat="1" ht="24.75" customHeight="1" outlineLevel="1" x14ac:dyDescent="0.25">
      <c r="A74" s="143">
        <v>27</v>
      </c>
      <c r="B74" s="64" t="s">
        <v>2678</v>
      </c>
      <c r="C74" s="65" t="s">
        <v>31</v>
      </c>
      <c r="D74" s="63" t="s">
        <v>2718</v>
      </c>
      <c r="E74" s="144">
        <v>39480</v>
      </c>
      <c r="F74" s="144">
        <v>39813</v>
      </c>
      <c r="G74" s="159">
        <f t="shared" si="3"/>
        <v>11.1</v>
      </c>
      <c r="H74" s="121" t="s">
        <v>2717</v>
      </c>
      <c r="I74" s="63" t="s">
        <v>711</v>
      </c>
      <c r="J74" s="63" t="s">
        <v>729</v>
      </c>
      <c r="K74" s="66">
        <v>225024536</v>
      </c>
      <c r="L74" s="65" t="s">
        <v>1148</v>
      </c>
      <c r="M74" s="67"/>
      <c r="N74" s="65" t="s">
        <v>27</v>
      </c>
      <c r="O74" s="65" t="s">
        <v>1148</v>
      </c>
      <c r="P74" s="79"/>
    </row>
    <row r="75" spans="1:16" s="7" customFormat="1" ht="24.75" customHeight="1" outlineLevel="1" x14ac:dyDescent="0.25">
      <c r="A75" s="143">
        <v>28</v>
      </c>
      <c r="B75" s="64" t="s">
        <v>2678</v>
      </c>
      <c r="C75" s="65" t="s">
        <v>31</v>
      </c>
      <c r="D75" s="63" t="s">
        <v>2720</v>
      </c>
      <c r="E75" s="144">
        <v>37988</v>
      </c>
      <c r="F75" s="144">
        <v>38352</v>
      </c>
      <c r="G75" s="159">
        <f t="shared" si="3"/>
        <v>12.133333333333333</v>
      </c>
      <c r="H75" s="121" t="s">
        <v>2722</v>
      </c>
      <c r="I75" s="63" t="s">
        <v>711</v>
      </c>
      <c r="J75" s="63" t="s">
        <v>729</v>
      </c>
      <c r="K75" s="66">
        <v>196135000</v>
      </c>
      <c r="L75" s="65" t="s">
        <v>1148</v>
      </c>
      <c r="M75" s="67"/>
      <c r="N75" s="65" t="s">
        <v>27</v>
      </c>
      <c r="O75" s="65" t="s">
        <v>1148</v>
      </c>
      <c r="P75" s="79"/>
    </row>
    <row r="76" spans="1:16" s="7" customFormat="1" ht="24.75" customHeight="1" outlineLevel="1" x14ac:dyDescent="0.25">
      <c r="A76" s="143">
        <v>29</v>
      </c>
      <c r="B76" s="64" t="s">
        <v>2678</v>
      </c>
      <c r="C76" s="65" t="s">
        <v>31</v>
      </c>
      <c r="D76" s="63" t="s">
        <v>2723</v>
      </c>
      <c r="E76" s="144">
        <v>37712</v>
      </c>
      <c r="F76" s="144">
        <v>37956</v>
      </c>
      <c r="G76" s="159">
        <f t="shared" si="3"/>
        <v>8.1333333333333329</v>
      </c>
      <c r="H76" s="121" t="s">
        <v>2722</v>
      </c>
      <c r="I76" s="63" t="s">
        <v>711</v>
      </c>
      <c r="J76" s="63" t="s">
        <v>729</v>
      </c>
      <c r="K76" s="66">
        <v>150342331</v>
      </c>
      <c r="L76" s="65" t="s">
        <v>1148</v>
      </c>
      <c r="M76" s="67"/>
      <c r="N76" s="65" t="s">
        <v>27</v>
      </c>
      <c r="O76" s="65"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2724</v>
      </c>
      <c r="E114" s="144">
        <v>43922</v>
      </c>
      <c r="F114" s="144">
        <v>44165</v>
      </c>
      <c r="G114" s="159">
        <f>IF(AND(E114&lt;&gt;"",F114&lt;&gt;""),((F114-E114)/30),"")</f>
        <v>8.1</v>
      </c>
      <c r="H114" s="121" t="s">
        <v>2725</v>
      </c>
      <c r="I114" s="120" t="s">
        <v>711</v>
      </c>
      <c r="J114" s="120" t="s">
        <v>713</v>
      </c>
      <c r="K114" s="122">
        <v>2236714350</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2664</v>
      </c>
      <c r="C115" s="162" t="s">
        <v>31</v>
      </c>
      <c r="D115" s="63" t="s">
        <v>2726</v>
      </c>
      <c r="E115" s="144">
        <v>43922</v>
      </c>
      <c r="F115" s="144">
        <v>44165</v>
      </c>
      <c r="G115" s="159">
        <f t="shared" ref="G115:G116" si="4">IF(AND(E115&lt;&gt;"",F115&lt;&gt;""),((F115-E115)/30),"")</f>
        <v>8.1</v>
      </c>
      <c r="H115" s="121" t="s">
        <v>2725</v>
      </c>
      <c r="I115" s="63" t="s">
        <v>711</v>
      </c>
      <c r="J115" s="63" t="s">
        <v>713</v>
      </c>
      <c r="K115" s="122">
        <v>2068797799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76305544.225000009</v>
      </c>
      <c r="F185" s="92"/>
      <c r="G185" s="93"/>
      <c r="H185" s="88"/>
      <c r="I185" s="90" t="s">
        <v>2627</v>
      </c>
      <c r="J185" s="165">
        <f>+SUM(M179:M183)</f>
        <v>0.02</v>
      </c>
      <c r="K185" s="235" t="s">
        <v>2628</v>
      </c>
      <c r="L185" s="235"/>
      <c r="M185" s="94">
        <f>+J185*(SUM(K20:K35))</f>
        <v>61044435.380000003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3020</v>
      </c>
      <c r="F193" s="5"/>
      <c r="G193" s="5"/>
      <c r="H193" s="146" t="s">
        <v>2727</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2730</v>
      </c>
      <c r="L211" s="21"/>
      <c r="M211" s="21"/>
      <c r="N211" s="21"/>
      <c r="O211" s="8"/>
    </row>
    <row r="212" spans="1:15" x14ac:dyDescent="0.25">
      <c r="A212" s="9"/>
      <c r="B212" s="27" t="s">
        <v>2619</v>
      </c>
      <c r="C212" s="146" t="s">
        <v>2727</v>
      </c>
      <c r="D212" s="21"/>
      <c r="G212" s="27" t="s">
        <v>2621</v>
      </c>
      <c r="H212" s="147" t="s">
        <v>2729</v>
      </c>
      <c r="J212" s="27" t="s">
        <v>2623</v>
      </c>
      <c r="K212" s="146"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dcmitype/"/>
    <ds:schemaRef ds:uri="4fb10211-09fb-4e80-9f0b-184718d5d98c"/>
    <ds:schemaRef ds:uri="http://www.w3.org/XML/1998/namespace"/>
    <ds:schemaRef ds:uri="a65d333d-5b59-4810-bc94-b80d9325abbc"/>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