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<sst xmlns="http://schemas.openxmlformats.org/spreadsheetml/2006/main" count="3535" uniqueCount="2741">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</sst>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9" zoomScale="70" zoomScaleNormal="70" zoomScaleSheetLayoutView="40" zoomScalePageLayoutView="40" workbookViewId="0">
      <selection activeCell="J105" sqref="J1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730</v>
      </c>
      <c r="K20" s="151">
        <v>1233637890</v>
      </c>
      <c r="L20" s="152">
        <v>44246</v>
      </c>
      <c r="M20" s="152">
        <v>44561</v>
      </c>
      <c r="N20" s="135">
        <f>+(M20-L20)/30</f>
        <v>10.5</v>
      </c>
      <c r="O20" s="138"/>
      <c r="U20" s="134"/>
      <c r="V20" s="105">
        <f ca="1">NOW()</f>
        <v>44193.938911574071</v>
      </c>
      <c r="W20" s="105">
        <f ca="1">NOW()</f>
        <v>44193.938911574071</v>
      </c>
    </row>
    <row r="21" spans="1:23" ht="30" customHeight="1" outlineLevel="1" x14ac:dyDescent="0.25">
      <c r="A21" s="9"/>
      <c r="B21" s="71"/>
      <c r="C21" s="5"/>
      <c r="D21" s="5"/>
      <c r="E21" s="5"/>
      <c r="F21" s="5"/>
      <c r="G21" s="5"/>
      <c r="H21" s="70"/>
      <c r="I21" s="149" t="s">
        <v>711</v>
      </c>
      <c r="J21" s="150" t="s">
        <v>719</v>
      </c>
      <c r="K21" s="151"/>
      <c r="L21" s="152">
        <v>44246</v>
      </c>
      <c r="M21" s="152">
        <v>44561</v>
      </c>
      <c r="N21" s="135">
        <f t="shared" ref="N21:N35" si="0">+(M21-L21)/30</f>
        <v>10.5</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2739</v>
      </c>
      <c r="I49" s="113" t="s">
        <v>711</v>
      </c>
      <c r="J49" s="113" t="s">
        <v>727</v>
      </c>
      <c r="K49" s="116">
        <v>107891132</v>
      </c>
      <c r="L49" s="115" t="s">
        <v>1148</v>
      </c>
      <c r="M49" s="117">
        <v>1</v>
      </c>
      <c r="N49" s="115" t="s">
        <v>27</v>
      </c>
      <c r="O49" s="124"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2740</v>
      </c>
      <c r="I50" s="113" t="s">
        <v>711</v>
      </c>
      <c r="J50" s="113" t="s">
        <v>720</v>
      </c>
      <c r="K50" s="116">
        <v>27990720</v>
      </c>
      <c r="L50" s="115" t="s">
        <v>1148</v>
      </c>
      <c r="M50" s="117">
        <v>1</v>
      </c>
      <c r="N50" s="115" t="s">
        <v>27</v>
      </c>
      <c r="O50" s="124"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24"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24"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24"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24"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124"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124"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124"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124"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124"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124"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124"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124"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124"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124"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124"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124"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124"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124"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124"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124"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124"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124"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124"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124"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124"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124"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124" t="s">
        <v>1148</v>
      </c>
      <c r="P83" s="79"/>
    </row>
    <row r="84" spans="1:16" s="7" customFormat="1" ht="24.75" customHeight="1" outlineLevel="1" x14ac:dyDescent="0.25">
      <c r="A84" s="144">
        <v>37</v>
      </c>
      <c r="B84" s="64" t="s">
        <v>2676</v>
      </c>
      <c r="C84" s="65" t="s">
        <v>31</v>
      </c>
      <c r="D84" s="63" t="s">
        <v>2685</v>
      </c>
      <c r="E84" s="145">
        <v>43402</v>
      </c>
      <c r="F84" s="145">
        <v>43448</v>
      </c>
      <c r="G84" s="160">
        <f t="shared" si="3"/>
        <v>1.5333333333333334</v>
      </c>
      <c r="H84" s="64" t="s">
        <v>2706</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716</v>
      </c>
      <c r="K86" s="66">
        <v>540287874</v>
      </c>
      <c r="L86" s="65" t="s">
        <v>1148</v>
      </c>
      <c r="M86" s="67">
        <v>1</v>
      </c>
      <c r="N86" s="65" t="s">
        <v>27</v>
      </c>
      <c r="O86" s="124" t="s">
        <v>1148</v>
      </c>
      <c r="P86" s="79"/>
    </row>
    <row r="87" spans="1:16" s="7" customFormat="1" ht="24.75" customHeight="1" outlineLevel="1" x14ac:dyDescent="0.25">
      <c r="A87" s="144">
        <v>40</v>
      </c>
      <c r="B87" s="64" t="s">
        <v>2676</v>
      </c>
      <c r="C87" s="65" t="s">
        <v>31</v>
      </c>
      <c r="D87" s="63" t="s">
        <v>2686</v>
      </c>
      <c r="E87" s="145">
        <v>43405</v>
      </c>
      <c r="F87" s="145">
        <v>43448</v>
      </c>
      <c r="G87" s="160">
        <f t="shared" si="3"/>
        <v>1.4333333333333333</v>
      </c>
      <c r="H87" s="64" t="s">
        <v>2707</v>
      </c>
      <c r="I87" s="63" t="s">
        <v>711</v>
      </c>
      <c r="J87" s="63" t="s">
        <v>732</v>
      </c>
      <c r="K87" s="66">
        <v>540287874</v>
      </c>
      <c r="L87" s="65" t="s">
        <v>1148</v>
      </c>
      <c r="M87" s="67">
        <v>1</v>
      </c>
      <c r="N87" s="65" t="s">
        <v>27</v>
      </c>
      <c r="O87" s="124" t="s">
        <v>1148</v>
      </c>
      <c r="P87" s="79"/>
    </row>
    <row r="88" spans="1:16" s="7" customFormat="1" ht="24.75" customHeight="1" outlineLevel="1" x14ac:dyDescent="0.25">
      <c r="A88" s="144">
        <v>41</v>
      </c>
      <c r="B88" s="64" t="s">
        <v>2676</v>
      </c>
      <c r="C88" s="65" t="s">
        <v>31</v>
      </c>
      <c r="D88" s="63" t="s">
        <v>2682</v>
      </c>
      <c r="E88" s="145">
        <v>43484</v>
      </c>
      <c r="F88" s="145">
        <v>43822</v>
      </c>
      <c r="G88" s="160">
        <f t="shared" si="3"/>
        <v>11.266666666666667</v>
      </c>
      <c r="H88" s="64" t="s">
        <v>2706</v>
      </c>
      <c r="I88" s="63" t="s">
        <v>711</v>
      </c>
      <c r="J88" s="63" t="s">
        <v>714</v>
      </c>
      <c r="K88" s="66">
        <v>1404820410</v>
      </c>
      <c r="L88" s="65" t="s">
        <v>1148</v>
      </c>
      <c r="M88" s="67">
        <v>1</v>
      </c>
      <c r="N88" s="65" t="s">
        <v>27</v>
      </c>
      <c r="O88" s="124" t="s">
        <v>1148</v>
      </c>
      <c r="P88" s="79"/>
    </row>
    <row r="89" spans="1:16" s="7" customFormat="1" ht="24.75" customHeight="1" outlineLevel="1" x14ac:dyDescent="0.25">
      <c r="A89" s="144">
        <v>42</v>
      </c>
      <c r="B89" s="64" t="s">
        <v>2676</v>
      </c>
      <c r="C89" s="65" t="s">
        <v>31</v>
      </c>
      <c r="D89" s="63" t="s">
        <v>2682</v>
      </c>
      <c r="E89" s="145">
        <v>43484</v>
      </c>
      <c r="F89" s="145">
        <v>43822</v>
      </c>
      <c r="G89" s="160">
        <f t="shared" si="3"/>
        <v>11.266666666666667</v>
      </c>
      <c r="H89" s="64" t="s">
        <v>2706</v>
      </c>
      <c r="I89" s="63" t="s">
        <v>711</v>
      </c>
      <c r="J89" s="63" t="s">
        <v>723</v>
      </c>
      <c r="K89" s="66">
        <v>1404820410</v>
      </c>
      <c r="L89" s="65" t="s">
        <v>1148</v>
      </c>
      <c r="M89" s="67">
        <v>1</v>
      </c>
      <c r="N89" s="65" t="s">
        <v>27</v>
      </c>
      <c r="O89" s="124"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729</v>
      </c>
      <c r="K90" s="66">
        <v>5122046163</v>
      </c>
      <c r="L90" s="65" t="s">
        <v>1148</v>
      </c>
      <c r="M90" s="67">
        <v>1</v>
      </c>
      <c r="N90" s="124" t="s">
        <v>27</v>
      </c>
      <c r="O90" s="124" t="s">
        <v>1148</v>
      </c>
      <c r="P90" s="79"/>
    </row>
    <row r="91" spans="1:16" s="7" customFormat="1" ht="24.75" customHeight="1" outlineLevel="1" x14ac:dyDescent="0.25">
      <c r="A91" s="143">
        <v>44</v>
      </c>
      <c r="B91" s="122" t="s">
        <v>2676</v>
      </c>
      <c r="C91" s="124" t="s">
        <v>31</v>
      </c>
      <c r="D91" s="121" t="s">
        <v>2683</v>
      </c>
      <c r="E91" s="145">
        <v>43486</v>
      </c>
      <c r="F91" s="145">
        <v>43822</v>
      </c>
      <c r="G91" s="160">
        <f t="shared" si="3"/>
        <v>11.2</v>
      </c>
      <c r="H91" s="122" t="s">
        <v>2704</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t="s">
        <v>2676</v>
      </c>
      <c r="C92" s="124" t="s">
        <v>31</v>
      </c>
      <c r="D92" s="121" t="s">
        <v>2683</v>
      </c>
      <c r="E92" s="145">
        <v>43486</v>
      </c>
      <c r="F92" s="145">
        <v>43822</v>
      </c>
      <c r="G92" s="160">
        <f t="shared" si="3"/>
        <v>11.2</v>
      </c>
      <c r="H92" s="122" t="s">
        <v>2704</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t="s">
        <v>2676</v>
      </c>
      <c r="C93" s="124" t="s">
        <v>31</v>
      </c>
      <c r="D93" s="121" t="s">
        <v>2684</v>
      </c>
      <c r="E93" s="145">
        <v>43564</v>
      </c>
      <c r="F93" s="145">
        <v>43814</v>
      </c>
      <c r="G93" s="160">
        <f t="shared" si="3"/>
        <v>8.3333333333333339</v>
      </c>
      <c r="H93" s="122" t="s">
        <v>2705</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t="s">
        <v>2676</v>
      </c>
      <c r="C94" s="124" t="s">
        <v>31</v>
      </c>
      <c r="D94" s="121" t="s">
        <v>2715</v>
      </c>
      <c r="E94" s="145">
        <v>43922</v>
      </c>
      <c r="F94" s="145">
        <v>44165</v>
      </c>
      <c r="G94" s="160">
        <f t="shared" si="3"/>
        <v>8.1</v>
      </c>
      <c r="H94" s="122" t="s">
        <v>2717</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2713</v>
      </c>
      <c r="E95" s="145">
        <v>43922</v>
      </c>
      <c r="F95" s="145">
        <v>44165</v>
      </c>
      <c r="G95" s="160">
        <f t="shared" si="3"/>
        <v>8.1</v>
      </c>
      <c r="H95" s="119" t="s">
        <v>2716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2714</v>
      </c>
      <c r="E96" s="145">
        <v>43922</v>
      </c>
      <c r="F96" s="145">
        <v>44165</v>
      </c>
      <c r="G96" s="160">
        <f t="shared" si="3"/>
        <v>8.1</v>
      </c>
      <c r="H96" s="119" t="s">
        <v>2718</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t="s">
        <v>2676</v>
      </c>
      <c r="C97" s="124" t="s">
        <v>31</v>
      </c>
      <c r="D97" s="121" t="s">
        <v>2714</v>
      </c>
      <c r="E97" s="145">
        <v>43922</v>
      </c>
      <c r="F97" s="145">
        <v>44165</v>
      </c>
      <c r="G97" s="160">
        <f t="shared" si="3"/>
        <v>8.1</v>
      </c>
      <c r="H97" s="119" t="s">
        <v>2718</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t="s">
        <v>2676</v>
      </c>
      <c r="C98" s="124" t="s">
        <v>31</v>
      </c>
      <c r="D98" s="121" t="s">
        <v>2719</v>
      </c>
      <c r="E98" s="145">
        <v>44110</v>
      </c>
      <c r="F98" s="145">
        <v>44185</v>
      </c>
      <c r="G98" s="160">
        <f t="shared" si="3"/>
        <v>2.5</v>
      </c>
      <c r="H98" s="119" t="s">
        <v>2734</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2721</v>
      </c>
      <c r="E99" s="145">
        <v>43885</v>
      </c>
      <c r="F99" s="145">
        <v>44196</v>
      </c>
      <c r="G99" s="160">
        <f t="shared" si="3"/>
        <v>10.366666666666667</v>
      </c>
      <c r="H99" s="119" t="s">
        <v>2724</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2722</v>
      </c>
      <c r="E100" s="145">
        <v>43885</v>
      </c>
      <c r="F100" s="145">
        <v>44196</v>
      </c>
      <c r="G100" s="160">
        <f t="shared" si="3"/>
        <v>10.366666666666667</v>
      </c>
      <c r="H100" s="122" t="s">
        <v>2725</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2723</v>
      </c>
      <c r="E101" s="145">
        <v>43885</v>
      </c>
      <c r="F101" s="145">
        <v>44196</v>
      </c>
      <c r="G101" s="160">
        <f t="shared" si="3"/>
        <v>10.366666666666667</v>
      </c>
      <c r="H101" s="122" t="s">
        <v>2726</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43889</v>
      </c>
      <c r="F103" s="145">
        <v>44196</v>
      </c>
      <c r="G103" s="160">
        <f t="shared" si="3"/>
        <v>10.233333333333333</v>
      </c>
      <c r="H103" s="122" t="s">
        <v>2735</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43889</v>
      </c>
      <c r="F104" s="145">
        <v>44196</v>
      </c>
      <c r="G104" s="160">
        <f t="shared" si="3"/>
        <v>10.233333333333333</v>
      </c>
      <c r="H104" s="122" t="s">
        <v>2735</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61681894.5</v>
      </c>
      <c r="F185" s="92"/>
      <c r="G185" s="93"/>
      <c r="H185" s="88"/>
      <c r="I185" s="90" t="s">
        <v>2627</v>
      </c>
      <c r="J185" s="166">
        <f>+SUM(M179:M183)</f>
        <v>0.05</v>
      </c>
      <c r="K185" s="236" t="s">
        <v>2628</v>
      </c>
      <c r="L185" s="236"/>
      <c r="M185" s="94">
        <f>+J185*(SUM(K20:K35))</f>
        <v>61681894.5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2020-12-28T19:14:38Z</cp:lastPrinted>
  <dcterms:created xsi:type="dcterms:W3CDTF">2020-10-14T21:57:42Z</dcterms:created>
  <dcterms:modified xsi:type="dcterms:W3CDTF">2020-12-29T03:35:18Z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