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5.CORFAMAG MAGDALENA  02\FUND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<sst xmlns="http://schemas.openxmlformats.org/spreadsheetml/2006/main" count="3423" uniqueCount="2741">
  <si>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</si>
  <si>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</si>
  <si>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</si>
  <si>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</si>
  <si>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</si>
  <si>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</si>
  <si>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</si>
  <si>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</si>
  <si>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</si>
  <si>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</si>
  <si>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</si>
  <si>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</si>
  <si>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</si>
  <si>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</si>
  <si>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</si>
  <si>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</si>
  <si>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</si>
  <si>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</si>
  <si>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</si>
  <si>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</si>
  <si>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</si>
  <si>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</si>
  <si>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</si>
  <si>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</si>
  <si>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</si>
  <si>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</si>
  <si>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</si>
  <si>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</si>
  <si>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</si>
  <si>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</si>
  <si>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</si>
  <si>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</si>
  <si>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</si>
  <si>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</si>
  <si>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</si>
  <si>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</si>
  <si>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</si>
  <si>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</si>
  <si>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</si>
  <si>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</si>
  <si>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</si>
  <si>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</si>
  <si>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</si>
  <si>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</si>
  <si>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</si>
  <si>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</si>
  <si>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</si>
  <si>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</si>
  <si>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</si>
  <si>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</si>
  <si>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</si>
  <si>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</si>
  <si>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</si>
  <si>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</si>
  <si>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</si>
  <si>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</si>
  <si>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</si>
  <si>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</si>
  <si>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</si>
  <si>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</si>
  <si>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</si>
  <si>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</si>
  <si>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</si>
  <si>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</si>
  <si>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</si>
  <si>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</si>
  <si>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</si>
  <si>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</si>
  <si>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</si>
  <si>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</si>
  <si>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</si>
  <si>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</si>
  <si>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</si>
  <si>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</si>
  <si>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</si>
  <si>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</si>
  <si>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</si>
  <si>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</si>
  <si>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</si>
  <si>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</si>
  <si>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</si>
  <si>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</si>
  <si>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</si>
  <si>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</si>
  <si>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</si>
  <si>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</si>
  <si>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</si>
  <si>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</si>
  <si>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</si>
  <si>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</si>
  <si>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</si>
  <si>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</si>
  <si>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</si>
  <si>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</si>
  <si>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</si>
  <si>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</si>
  <si>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</si>
  <si>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</si>
  <si>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</si>
  <si>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</si>
  <si>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</si>
  <si>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</si>
  <si>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</si>
  <si>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</si>
  <si>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</si>
  <si>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</si>
  <si>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</si>
  <si>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</si>
  <si>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</si>
  <si>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</si>
  <si>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</si>
  <si>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</si>
  <si>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</si>
  <si>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</si>
  <si>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</si>
  <si>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</si>
  <si>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</si>
  <si>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</si>
  <si>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</si>
  <si>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</si>
  <si>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</si>
  <si>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</si>
  <si>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</si>
  <si>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</si>
  <si>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</si>
  <si>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</si>
  <si>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</si>
  <si>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</si>
  <si>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</si>
  <si>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</si>
  <si>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</si>
  <si>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</si>
  <si>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</si>
  <si>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</si>
  <si>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</si>
  <si>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</si>
  <si>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</si>
  <si>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</si>
  <si>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</si>
  <si>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</si>
  <si>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</si>
  <si>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</si>
  <si>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</si>
  <si>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</si>
  <si>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</si>
  <si>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</si>
  <si>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</si>
  <si>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</si>
  <si>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</si>
  <si>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</si>
  <si>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</si>
  <si>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</si>
  <si>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</si>
  <si>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</si>
  <si>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</si>
  <si>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</si>
  <si>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</si>
  <si>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</si>
  <si>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</si>
  <si>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</si>
  <si>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</si>
  <si>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</si>
  <si>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</si>
  <si>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</si>
  <si>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</si>
  <si>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</si>
  <si>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</si>
  <si>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</si>
  <si>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</si>
  <si>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</si>
  <si>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</si>
  <si>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</si>
  <si>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</si>
  <si>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</si>
  <si>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</si>
  <si>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</si>
  <si>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</si>
  <si>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</si>
  <si>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</si>
  <si>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</si>
  <si>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</si>
  <si>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</si>
  <si>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</si>
  <si>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</si>
  <si>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</si>
  <si>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</si>
  <si>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</si>
  <si>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</si>
  <si>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</si>
  <si>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</si>
  <si>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</si>
  <si>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</si>
  <si>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</si>
  <si>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</si>
  <si>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</si>
  <si>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</si>
  <si>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</si>
  <si>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</si>
  <si>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</si>
  <si>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</si>
  <si>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</si>
  <si>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</si>
  <si>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</si>
  <si>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</si>
  <si>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</si>
  <si>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</si>
  <si>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</si>
  <si>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</si>
  <si>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</si>
  <si>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</si>
  <si>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</si>
  <si>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</si>
  <si>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</si>
  <si>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</si>
  <si>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</si>
  <si>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</si>
  <si>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</si>
  <si>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</si>
  <si>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</si>
  <si>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</si>
  <si>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</si>
  <si>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</si>
  <si>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</si>
  <si>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</si>
  <si>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</si>
  <si>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</si>
  <si>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</si>
  <si>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</si>
  <si>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</si>
  <si>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</si>
  <si>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</si>
  <si>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</si>
  <si>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</si>
  <si>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</si>
  <si>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</si>
  <si>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</si>
  <si>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</si>
  <si>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</si>
  <si>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</si>
  <si>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</si>
  <si>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</si>
  <si>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</si>
  <si>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</si>
  <si>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</si>
  <si>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</si>
  <si>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</si>
  <si>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</si>
  <si>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</si>
  <si>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</si>
  <si>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</si>
  <si>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</si>
  <si>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</si>
  <si>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</si>
  <si>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</si>
  <si>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</si>
  <si>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</si>
  <si>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</si>
  <si>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</si>
  <si>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</si>
  <si>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</si>
  <si>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</si>
  <si>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</si>
  <si>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</si>
  <si>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</si>
  <si>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</si>
  <si>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</si>
  <si>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</si>
  <si>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</si>
  <si>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</si>
  <si>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</si>
  <si>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</si>
  <si>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</si>
  <si>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</si>
  <si>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</si>
  <si>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</si>
  <si>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</si>
  <si>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</si>
  <si>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</si>
  <si>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</si>
  <si>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</si>
  <si>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</si>
  <si>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</si>
  <si>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</si>
  <si>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</si>
  <si>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</si>
  <si>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</si>
  <si>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</si>
  <si>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</si>
  <si>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</si>
  <si>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</si>
  <si>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</si>
  <si>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</si>
  <si>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</si>
  <si>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</si>
  <si>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</si>
  <si>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</si>
  <si>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</si>
  <si>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</si>
  <si>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</si>
  <si>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</si>
  <si>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</si>
  <si>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</si>
  <si>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</si>
  <si>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</si>
  <si>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</si>
  <si>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</si>
  <si>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</si>
  <si>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</si>
  <si>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</si>
  <si>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</si>
  <si>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</si>
  <si>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</si>
  <si>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</si>
  <si>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</si>
  <si>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</si>
  <si>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</si>
  <si>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</si>
  <si>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</si>
  <si>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</si>
  <si>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</si>
  <si>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</si>
  <si>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</si>
  <si>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</si>
  <si>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</si>
  <si>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</si>
  <si>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</si>
  <si>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</si>
  <si>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</si>
  <si>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</si>
  <si>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</si>
  <si>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</si>
  <si>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</si>
  <si>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</si>
  <si>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</si>
  <si>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</si>
  <si>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</si>
  <si>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</si>
  <si>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</si>
  <si>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</si>
  <si>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</si>
  <si>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</si>
  <si>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</si>
  <si>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</si>
  <si>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</si>
  <si>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</si>
  <si>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</si>
  <si>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</si>
  <si>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</si>
  <si>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</si>
  <si>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</si>
  <si>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</si>
  <si>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</si>
  <si>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</si>
  <si>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</si>
  <si>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</si>
  <si>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</si>
  <si>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</si>
  <si>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</si>
  <si>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</si>
  <si>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</si>
  <si>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</si>
  <si>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</si>
  <si>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</si>
  <si>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</si>
  <si>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</si>
  <si>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</si>
  <si>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</si>
  <si>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</si>
  <si>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</si>
  <si>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</si>
  <si>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</si>
  <si>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</si>
  <si>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</si>
  <si>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</si>
  <si>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</si>
  <si>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</si>
  <si>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</si>
  <si>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</si>
  <si>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</si>
  <si>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</si>
  <si>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</si>
  <si>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</si>
  <si>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</si>
  <si>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</si>
  <si>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</si>
  <si>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</si>
  <si>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</si>
  <si>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</si>
  <si>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</si>
  <si>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</si>
  <si>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</si>
  <si>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</si>
  <si>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</si>
  <si>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</si>
  <si>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</si>
  <si>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</si>
  <si>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</si>
  <si>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</si>
  <si>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</si>
  <si>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</si>
  <si>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</si>
  <si>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</si>
  <si>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</si>
  <si>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</si>
  <si>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</si>
  <si>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</si>
  <si>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</si>
  <si>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</si>
  <si>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</si>
  <si>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</si>
  <si>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</si>
  <si>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</si>
  <si>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</si>
  <si>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</si>
  <si>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</si>
  <si>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</si>
  <si>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</si>
  <si>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</si>
  <si>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</si>
  <si>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</si>
  <si>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</si>
  <si>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</si>
  <si>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</si>
  <si>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</si>
  <si>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</si>
  <si>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</si>
  <si>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</si>
  <si>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</si>
  <si>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</si>
  <si>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</si>
  <si>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</si>
  <si>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</si>
  <si>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</si>
  <si>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</si>
  <si>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</si>
  <si>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</si>
  <si>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</si>
  <si>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</si>
  <si>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</si>
  <si>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</si>
  <si>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</si>
  <si>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</si>
  <si>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</si>
  <si>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</si>
  <si>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</si>
  <si>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</si>
  <si>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</si>
  <si>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</si>
  <si>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</si>
  <si>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</si>
  <si>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</si>
  <si>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</si>
  <si>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</si>
  <si>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</si>
  <si>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</si>
  <si>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</si>
  <si>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</si>
  <si>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</si>
  <si>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</si>
  <si>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</si>
  <si>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</si>
  <si>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</si>
  <si>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</si>
  <si>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</si>
  <si>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</si>
  <si>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</si>
  <si>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</si>
  <si>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</si>
  <si>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</si>
  <si>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</si>
  <si>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</si>
  <si>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</si>
  <si>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</si>
  <si>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</si>
  <si>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</si>
  <si>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</si>
  <si>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</si>
  <si>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</si>
  <si>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</si>
  <si>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</si>
  <si>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</si>
  <si>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</si>
  <si>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</si>
  <si>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</si>
  <si>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</si>
  <si>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</si>
  <si>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</si>
  <si>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</si>
  <si>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</si>
  <si>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</si>
  <si>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</si>
  <si>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</si>
  <si>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</si>
  <si>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</si>
  <si>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</si>
  <si>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</si>
  <si>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</si>
  <si>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</si>
  <si>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</si>
  <si>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</si>
  <si>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</si>
  <si>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</si>
  <si>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</si>
  <si>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</si>
  <si>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</si>
  <si>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</si>
  <si>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</si>
  <si>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</si>
  <si>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</si>
  <si>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</si>
  <si>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</si>
  <si>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</si>
  <si>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</si>
  <si>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</si>
  <si>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</si>
  <si>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</si>
  <si>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</si>
  <si>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</si>
  <si>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</si>
  <si>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</si>
  <si>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</si>
  <si>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</si>
  <si>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</si>
  <si>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</si>
  <si>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</si>
  <si>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</si>
  <si>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</si>
  <si>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</si>
  <si>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</si>
  <si>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</si>
  <si>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</si>
  <si>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</si>
  <si>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</si>
  <si>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</si>
  <si>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</si>
  <si>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</si>
  <si>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</si>
  <si>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</si>
  <si>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</si>
  <si>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</si>
  <si>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</si>
  <si>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</si>
  <si>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</si>
  <si>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</si>
  <si>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</si>
  <si>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</si>
  <si>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</si>
  <si>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</si>
  <si>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</si>
  <si>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</si>
  <si>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</si>
  <si>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</si>
  <si>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</si>
  <si>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</si>
  <si>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</si>
  <si>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</si>
  <si>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</si>
  <si>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</si>
  <si>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</si>
  <si>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</si>
  <si>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</si>
  <si>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</si>
  <si>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</si>
  <si>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</si>
  <si>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</si>
  <si>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</si>
  <si>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</si>
  <si>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</si>
  <si>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</si>
  <si>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</si>
  <si>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</si>
  <si>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</si>
  <si>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</si>
  <si>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</si>
  <si>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</si>
  <si>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</si>
  <si>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</si>
  <si>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</si>
  <si>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</si>
  <si>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</si>
  <si>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</si>
  <si>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</si>
  <si>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</si>
  <si>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</si>
  <si>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</si>
  <si>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</si>
  <si>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</si>
  <si>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</si>
  <si>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</si>
  <si>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</si>
  <si>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</si>
  <si>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</si>
  <si>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</si>
  <si>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</si>
  <si>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</si>
  <si>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</si>
  <si>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</si>
  <si>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</si>
  <si>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</si>
  <si>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</si>
  <si>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</si>
  <si>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</si>
  <si>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</si>
  <si>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</si>
  <si>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</si>
  <si>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</si>
  <si>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</si>
  <si>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</si>
  <si>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</si>
  <si>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</si>
  <si>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</si>
  <si>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</si>
  <si>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</si>
  <si>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</si>
  <si>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</si>
  <si>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</si>
  <si>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</si>
  <si>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</si>
  <si>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</si>
  <si>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</si>
  <si>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</si>
  <si>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</si>
  <si>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</si>
  <si>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</si>
  <si>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</si>
  <si>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</si>
  <si>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</si>
  <si>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</si>
  <si>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</si>
  <si>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</si>
  <si>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</si>
  <si>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</si>
  <si>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</si>
  <si>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</si>
  <si>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</si>
  <si>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</si>
  <si>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</si>
  <si>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</si>
  <si>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</si>
  <si>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</si>
  <si>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</si>
  <si>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</si>
  <si>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</si>
  <si>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</si>
  <si>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</si>
  <si>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</si>
  <si>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</si>
  <si>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</si>
  <si>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</si>
  <si>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</si>
  <si>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</si>
  <si>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</si>
  <si>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</si>
  <si>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</si>
  <si>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</si>
  <si>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</si>
  <si>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</si>
  <si>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</si>
  <si>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</si>
  <si>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</si>
  <si>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</si>
  <si>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</si>
  <si>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</si>
  <si>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</si>
  <si>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</si>
  <si>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</si>
  <si>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</si>
  <si>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</si>
  <si>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</si>
  <si>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</si>
  <si>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</si>
  <si>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</si>
  <si>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</si>
  <si>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</si>
  <si>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</si>
  <si>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</si>
  <si>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</si>
  <si>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</si>
  <si>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</si>
  <si>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</si>
  <si>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</si>
  <si>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</si>
  <si>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</si>
  <si>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</si>
  <si>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</si>
  <si>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</si>
  <si>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</si>
  <si>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</si>
  <si>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</si>
  <si>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</si>
  <si>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</si>
  <si>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</si>
  <si>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</si>
  <si>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</si>
  <si>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</si>
  <si>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</si>
  <si>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</si>
  <si>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</si>
  <si>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</si>
  <si>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</si>
  <si>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</si>
  <si>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</si>
  <si>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</si>
  <si>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</si>
  <si>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</si>
  <si>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</si>
  <si>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</si>
  <si>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</si>
  <si>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</si>
  <si>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</si>
  <si>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</si>
  <si>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</si>
  <si>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</si>
  <si>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</si>
  <si>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</si>
  <si>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</si>
  <si>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</si>
  <si>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</si>
  <si>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</si>
  <si>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</si>
  <si>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</si>
  <si>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</si>
  <si>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</si>
  <si>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</si>
  <si>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</si>
  <si>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</si>
  <si>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</si>
  <si>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</si>
  <si>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</si>
  <si>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</si>
  <si>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</si>
  <si>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</si>
  <si>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</si>
  <si>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</si>
  <si>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</si>
  <si>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</si>
  <si>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</si>
  <si>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</si>
  <si>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</si>
  <si>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</si>
  <si>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</si>
  <si>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</si>
  <si>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</si>
  <si>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</si>
  <si>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</si>
  <si>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</si>
  <si>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</si>
  <si>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</si>
  <si>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</si>
  <si>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</si>
  <si>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</si>
  <si>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</si>
  <si>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</si>
  <si>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</si>
  <si>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</si>
  <si>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</si>
  <si>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</si>
  <si>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</si>
  <si>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</si>
  <si>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</si>
  <si>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</si>
  <si>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</si>
  <si>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</si>
  <si>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</si>
  <si>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</si>
  <si>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</si>
  <si>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</si>
  <si>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</si>
  <si>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</si>
  <si>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</si>
  <si>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</si>
  <si>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</si>
  <si>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</si>
  <si>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</si>
  <si>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</si>
  <si>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</si>
  <si>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</si>
  <si>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</si>
  <si>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</si>
  <si>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</si>
  <si>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</si>
  <si>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</si>
  <si>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</si>
  <si>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</si>
  <si>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</si>
  <si>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</si>
  <si>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</si>
  <si>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</si>
  <si>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</si>
  <si>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</si>
  <si>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</si>
  <si>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</si>
  <si>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</si>
  <si>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</si>
  <si>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</si>
  <si>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</si>
  <si>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</si>
  <si>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</si>
  <si>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</si>
  <si>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</si>
  <si>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</si>
  <si>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</si>
  <si>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</si>
  <si>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</si>
  <si>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</si>
  <si>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</si>
  <si>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</si>
  <si>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</si>
  <si>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</si>
  <si>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</si>
  <si>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</si>
  <si>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</si>
  <si>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</si>
  <si>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</si>
  <si>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</si>
  <si>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</si>
  <si>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</si>
  <si>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</si>
  <si>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</si>
  <si>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</si>
  <si>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</si>
  <si>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</si>
  <si>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</si>
  <si>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</si>
  <si>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</si>
  <si>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</si>
  <si>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</si>
  <si>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</si>
  <si>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</si>
  <si>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</si>
  <si>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</si>
  <si>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</si>
  <si>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</si>
  <si>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</si>
  <si>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</si>
  <si>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</si>
  <si>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</si>
  <si>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</si>
  <si>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</si>
  <si>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</si>
  <si>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</si>
  <si>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</si>
  <si>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</si>
  <si>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</si>
  <si>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</si>
  <si>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</si>
  <si>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</si>
  <si>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</si>
  <si>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</si>
  <si>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</si>
  <si>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</si>
  <si>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</si>
  <si>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</si>
  <si>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</si>
  <si>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</si>
  <si>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</si>
  <si>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</si>
  <si>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</si>
  <si>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</si>
  <si>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</si>
  <si>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</si>
  <si>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</si>
  <si>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</si>
  <si>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</si>
  <si>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</si>
  <si>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</si>
  <si>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</si>
  <si>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</si>
  <si>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</si>
  <si>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</si>
  <si>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</si>
  <si>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</si>
  <si>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</si>
  <si>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</si>
  <si>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</si>
  <si>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</si>
  <si>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</si>
  <si>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</si>
  <si>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</si>
  <si>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</si>
  <si>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</si>
  <si>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</si>
  <si>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</si>
  <si>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</si>
  <si>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</si>
  <si>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</si>
  <si>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</si>
  <si>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</si>
  <si>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</si>
  <si>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</si>
  <si>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</si>
  <si>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</si>
  <si>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</si>
  <si>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</si>
  <si>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</si>
  <si>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</si>
  <si>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</si>
  <si>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</si>
  <si>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</si>
  <si>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</si>
  <si>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</si>
  <si>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</si>
  <si>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</si>
  <si>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</si>
  <si>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</si>
  <si>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</si>
  <si>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</si>
  <si>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</si>
  <si>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</si>
  <si>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</si>
  <si>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</si>
  <si>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</si>
  <si>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</si>
  <si>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</si>
  <si>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</si>
  <si>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</si>
  <si>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</si>
  <si>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</si>
  <si>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</si>
  <si>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</si>
  <si>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</si>
  <si>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</si>
  <si>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</si>
  <si>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</si>
  <si>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</si>
  <si>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</si>
  <si>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</si>
  <si>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</si>
  <si>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</si>
  <si>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</si>
  <si>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</si>
  <si>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</si>
  <si>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</si>
  <si>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</si>
  <si>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</si>
  <si>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</si>
  <si>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</si>
  <si>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</si>
  <si>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</si>
  <si>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</si>
  <si>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</si>
  <si>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</si>
  <si>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</si>
  <si>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</si>
  <si>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</si>
  <si>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</si>
  <si>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</si>
  <si>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</si>
  <si>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</si>
  <si>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</si>
  <si>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</si>
  <si>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</si>
  <si>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</si>
  <si>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</si>
  <si>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</si>
  <si>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</si>
  <si>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</si>
  <si>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</si>
  <si>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</si>
  <si>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</si>
  <si>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</si>
  <si>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</si>
  <si>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</si>
  <si>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</si>
  <si>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</si>
  <si>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</si>
  <si>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</si>
  <si>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</si>
  <si>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</si>
  <si>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</si>
  <si>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</si>
  <si>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</si>
  <si>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</si>
  <si>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</si>
  <si>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</si>
  <si>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</si>
  <si>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</si>
  <si>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</si>
  <si>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</si>
  <si>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</si>
  <si>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</si>
  <si>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</si>
  <si>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</si>
  <si>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</si>
  <si>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</si>
  <si>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</si>
  <si>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</si>
  <si>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</si>
  <si>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</si>
  <si>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</si>
  <si>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</si>
  <si>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</si>
  <si>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</si>
  <si>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</si>
  <si>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</si>
  <si>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</si>
  <si>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</si>
  <si>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</si>
  <si>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</si>
  <si>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</si>
  <si>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</si>
  <si>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</si>
  <si>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</si>
  <si>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</si>
  <si>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</si>
  <si>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</si>
  <si>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</si>
  <si>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</si>
  <si>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</si>
  <si>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</si>
  <si>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</si>
  <si>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</si>
  <si>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</si>
  <si>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</si>
  <si>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</si>
  <si>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</si>
  <si>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</si>
  <si>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</si>
  <si>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</si>
  <si>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</si>
  <si>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</si>
  <si>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</si>
  <si>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</si>
  <si>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</si>
  <si>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</si>
  <si>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</si>
  <si>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</si>
  <si>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</si>
  <si>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</si>
  <si>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</si>
  <si>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</si>
  <si>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</si>
  <si>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</si>
  <si>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</si>
  <si>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</si>
  <si>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</si>
  <si>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</si>
  <si>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</si>
  <si>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</si>
  <si>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</si>
  <si>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</si>
  <si>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</si>
  <si>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</si>
  <si>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</si>
  <si>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</si>
  <si>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</si>
  <si>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</si>
  <si>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</si>
  <si>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</si>
  <si>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</si>
  <si>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</si>
  <si>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</si>
  <si>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</si>
  <si>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</si>
  <si>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</si>
  <si>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</si>
  <si>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</si>
  <si>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</si>
  <si>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</si>
  <si>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</si>
  <si>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</si>
  <si>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</si>
  <si>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</si>
  <si>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</si>
  <si>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</si>
  <si>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</si>
  <si>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</si>
  <si>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</si>
  <si>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</si>
  <si>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</si>
  <si>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</si>
  <si>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</si>
  <si>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</si>
  <si>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</si>
  <si>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</si>
  <si>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</si>
  <si>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</si>
  <si>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</si>
  <si>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</si>
  <si>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</si>
  <si>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</si>
  <si>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</si>
  <si>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</si>
  <si>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</si>
  <si>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</si>
  <si>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</si>
  <si>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</si>
  <si>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</si>
  <si>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</si>
  <si>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</si>
  <si>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</si>
  <si>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</si>
  <si>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</si>
  <si>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</si>
  <si>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</si>
  <si>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</si>
  <si>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</si>
  <si>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</si>
  <si>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</si>
  <si>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</si>
  <si>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</si>
  <si>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</si>
  <si>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</si>
  <si>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</si>
  <si>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</si>
  <si>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</si>
  <si>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</si>
  <si>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</si>
  <si>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</si>
  <si>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</si>
  <si>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</si>
  <si>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</si>
  <si>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</si>
  <si>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</si>
  <si>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</si>
  <si>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</si>
  <si>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</si>
  <si>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</si>
  <si>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</si>
  <si>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</si>
  <si>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</si>
  <si>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</si>
  <si>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</si>
  <si>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</si>
  <si>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</si>
  <si>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</si>
  <si>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</si>
  <si>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</si>
  <si>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</si>
  <si>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</si>
  <si>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</si>
  <si>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</si>
  <si>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</si>
  <si>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</si>
  <si>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</si>
  <si>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</si>
  <si>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</si>
  <si>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</si>
  <si>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</si>
  <si>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</si>
  <si>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</si>
  <si>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</si>
  <si>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</si>
  <si>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</si>
  <si>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</si>
  <si>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</si>
  <si>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</si>
  <si>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</si>
  <si>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</si>
  <si>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</si>
  <si>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</si>
  <si>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</si>
  <si>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</si>
  <si>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</si>
  <si>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</si>
  <si>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</si>
  <si>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</si>
  <si>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</si>
  <si>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</si>
  <si>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</si>
  <si>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</si>
  <si>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</si>
  <si>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</si>
  <si>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</si>
  <si>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</si>
  <si>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</si>
  <si>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</si>
  <si>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</si>
  <si>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</si>
  <si>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</si>
  <si>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</si>
  <si>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</si>
  <si>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</si>
  <si>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</si>
  <si>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</si>
  <si>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</si>
  <si>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</si>
  <si>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</si>
  <si>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</si>
  <si>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</si>
  <si>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</si>
  <si>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</si>
  <si>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</si>
  <si>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</si>
  <si>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</si>
  <si>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</si>
  <si>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</si>
  <si>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</si>
  <si>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</si>
  <si>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</si>
  <si>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</si>
  <si>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</si>
  <si>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</si>
  <si>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</si>
  <si>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</si>
  <si>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</si>
  <si>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</si>
  <si>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</si>
  <si>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</si>
  <si>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</si>
  <si>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</si>
  <si>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</si>
  <si>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</si>
  <si>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</si>
  <si>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</si>
  <si>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</si>
  <si>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</si>
  <si>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</si>
  <si>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</si>
  <si>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</si>
  <si>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</si>
  <si>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</si>
  <si>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</si>
  <si>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</si>
  <si>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</si>
  <si>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</si>
  <si>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</si>
  <si>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</si>
  <si>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</si>
  <si>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</si>
  <si>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</si>
  <si>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</si>
  <si>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</si>
  <si>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</si>
  <si>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</si>
  <si>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</si>
  <si>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</si>
  <si>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</si>
  <si>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</si>
  <si>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</si>
  <si>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</si>
  <si>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</si>
  <si>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</si>
  <si>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</si>
  <si>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</si>
  <si>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</si>
  <si>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</si>
  <si>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</si>
  <si>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</si>
  <si>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</si>
  <si>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</si>
  <si>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</si>
  <si>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</si>
  <si>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</si>
  <si>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</si>
  <si>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</si>
  <si>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</si>
  <si>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</si>
  <si>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</si>
  <si>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</si>
  <si>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</si>
  <si>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</si>
  <si>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</si>
  <si>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</si>
  <si>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</si>
  <si>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</si>
  <si>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</si>
  <si>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</si>
  <si>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</si>
  <si>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</si>
  <si>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</si>
  <si>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</si>
  <si>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</si>
  <si>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</si>
  <si>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</si>
  <si>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</si>
  <si>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</si>
  <si>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</si>
  <si>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</si>
  <si>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</si>
  <si>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</si>
  <si>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</si>
  <si>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</si>
  <si>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</si>
  <si>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</si>
  <si>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</si>
  <si>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</si>
  <si>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</si>
  <si>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</si>
  <si>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</si>
  <si>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</si>
  <si>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</si>
  <si>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</si>
  <si>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</si>
  <si>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</si>
  <si>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</si>
  <si>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</si>
  <si>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</si>
  <si>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</si>
  <si>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</si>
  <si>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</si>
  <si>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</si>
  <si>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</si>
  <si>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</si>
  <si>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</si>
  <si>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</si>
  <si>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</si>
  <si>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</si>
  <si>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</si>
  <si>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</si>
  <si>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</si>
  <si>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</si>
  <si>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</si>
  <si>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</si>
  <si>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</si>
  <si>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</si>
  <si>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</si>
  <si>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</si>
  <si>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</si>
  <si>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</si>
  <si>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</si>
  <si>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</si>
  <si>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</si>
  <si>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</si>
  <si>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</si>
  <si>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</si>
  <si>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</si>
  <si>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</si>
  <si>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</si>
  <si>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</si>
  <si>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</si>
  <si>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</si>
  <si>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</si>
  <si>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</si>
  <si>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</si>
  <si>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</si>
  <si>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</si>
  <si>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</si>
  <si>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</si>
  <si>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</si>
  <si>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</si>
  <si>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</si>
  <si>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</si>
  <si>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</si>
  <si>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</si>
  <si>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</si>
  <si>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</si>
  <si>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</si>
  <si>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</si>
  <si>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</si>
  <si>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</si>
  <si>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</si>
  <si>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</si>
  <si>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</si>
  <si>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</si>
  <si>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</si>
  <si>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</si>
  <si>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</si>
  <si>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</si>
  <si>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</si>
  <si>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</si>
  <si>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</si>
  <si>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</si>
  <si>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</si>
  <si>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</si>
  <si>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</si>
  <si>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</si>
  <si>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</si>
  <si>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</si>
  <si>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</si>
  <si>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</si>
  <si>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</si>
  <si>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</si>
  <si>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</si>
  <si>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</si>
  <si>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</si>
  <si>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</si>
  <si>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</si>
  <si>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</si>
  <si>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</si>
  <si>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</si>
  <si>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</si>
  <si>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</si>
  <si>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</si>
  <si>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</si>
  <si>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</si>
  <si>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</si>
  <si>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</si>
  <si>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</si>
  <si>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</si>
  <si>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</si>
  <si>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</si>
  <si>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</si>
  <si>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</si>
  <si>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</si>
  <si>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</si>
  <si>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</si>
  <si>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</si>
  <si>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</si>
  <si>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</si>
  <si>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</si>
  <si>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</si>
  <si>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</si>
  <si>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</si>
  <si>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</si>
  <si>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</si>
  <si>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</si>
  <si>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</si>
  <si>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</si>
  <si>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</si>
  <si>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</si>
  <si>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</si>
  <si>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</si>
  <si>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</si>
  <si>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</si>
  <si>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</si>
  <si>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</si>
  <si>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</si>
  <si>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</si>
  <si>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</si>
  <si>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</si>
  <si>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</si>
  <si>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</si>
  <si>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</si>
  <si>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</si>
  <si>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</si>
  <si>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</si>
  <si>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</si>
  <si>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</si>
  <si>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</si>
  <si>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</si>
  <si>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</si>
  <si>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</si>
  <si>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</si>
  <si>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</si>
  <si>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</si>
  <si>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</si>
  <si>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</si>
  <si>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</si>
  <si>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</si>
  <si>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</si>
  <si>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</si>
  <si>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</si>
  <si>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</si>
  <si>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</si>
  <si>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</si>
  <si>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</si>
  <si>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</si>
  <si>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</si>
  <si>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</si>
  <si>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</si>
  <si>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</si>
  <si>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</si>
  <si>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</si>
  <si>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</si>
  <si>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</si>
  <si>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</si>
  <si>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</si>
  <si>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</si>
  <si>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</si>
  <si>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</si>
  <si>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</si>
  <si>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</si>
  <si>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</si>
  <si>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</si>
  <si>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</si>
  <si>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</si>
  <si>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</si>
  <si>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</si>
  <si>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</si>
  <si>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</si>
  <si>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</si>
  <si>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</si>
  <si>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</si>
  <si>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</si>
  <si>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</si>
  <si>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</si>
  <si>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</si>
  <si>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</si>
  <si>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</si>
  <si>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</si>
  <si>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</si>
  <si>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</si>
  <si>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</si>
  <si>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</si>
  <si>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</si>
  <si>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</si>
  <si>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</si>
  <si>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</si>
  <si>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</si>
  <si>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</si>
  <si>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</si>
  <si>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</si>
  <si>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</si>
  <si>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</si>
  <si>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</si>
  <si>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</si>
  <si>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</si>
  <si>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</si>
  <si>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</si>
  <si>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</si>
  <si>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</si>
  <si>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</si>
  <si>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</si>
  <si>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</si>
  <si>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</si>
  <si>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</si>
  <si>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</si>
  <si>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</si>
  <si>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</si>
  <si>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</si>
  <si>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</si>
  <si>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</si>
  <si>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</si>
  <si>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</si>
  <si>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</si>
  <si>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</si>
  <si>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</si>
  <si>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</si>
  <si>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</si>
  <si>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</si>
  <si>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</si>
  <si>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</si>
  <si>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</si>
  <si>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</si>
  <si>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</si>
  <si>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</si>
  <si>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</si>
  <si>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</si>
  <si>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</si>
  <si>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</si>
  <si>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</si>
  <si>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</si>
  <si>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</si>
  <si>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</si>
  <si>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</si>
  <si>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</si>
  <si>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</si>
  <si>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</si>
  <si>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</si>
  <si>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</si>
  <si>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</si>
  <si>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</si>
  <si>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</si>
  <si>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</si>
  <si>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</si>
  <si>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</si>
  <si>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</si>
  <si>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</si>
  <si>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</si>
  <si>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</si>
  <si>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</si>
  <si>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</si>
  <si>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</si>
  <si>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</si>
  <si>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</si>
  <si>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</si>
  <si>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</si>
  <si>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</si>
  <si>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</si>
  <si>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</si>
  <si>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</si>
  <si>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</si>
  <si>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</si>
  <si>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</si>
  <si>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</si>
  <si>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</si>
  <si>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</si>
  <si>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</si>
  <si>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</si>
  <si>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</si>
  <si>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</si>
  <si>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</si>
  <si>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</si>
  <si>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</si>
  <si>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</si>
  <si>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</si>
  <si>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</si>
  <si>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</si>
  <si>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</si>
  <si>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</si>
  <si>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</si>
  <si>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</si>
  <si>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</si>
  <si>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</si>
  <si>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</si>
  <si>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</si>
  <si>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</si>
  <si>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</si>
  <si>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</si>
  <si>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</si>
  <si>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</si>
  <si>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</si>
  <si>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</si>
  <si>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</si>
  <si>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</si>
  <si>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</si>
  <si>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</si>
  <si>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</si>
  <si>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</si>
  <si>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</si>
  <si>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</si>
  <si>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</si>
  <si>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</si>
  <si>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</si>
  <si>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</si>
  <si>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</si>
  <si>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</si>
  <si>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</si>
  <si>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</si>
  <si>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</si>
  <si>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</si>
  <si>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</si>
  <si>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</si>
  <si>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</si>
  <si>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</si>
  <si>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</si>
  <si>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</si>
  <si>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</si>
  <si>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</si>
  <si>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</si>
  <si>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</si>
  <si>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</si>
  <si>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</si>
  <si>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</si>
  <si>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</si>
  <si>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</si>
  <si>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</si>
  <si>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</si>
  <si>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</si>
  <si>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</si>
  <si>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</si>
  <si>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</si>
  <si>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</si>
  <si>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</si>
  <si>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</si>
  <si>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</si>
  <si>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</si>
  <si>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</si>
  <si>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</si>
  <si>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</si>
  <si>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</si>
  <si>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</si>
  <si>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</si>
  <si>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</si>
  <si>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</si>
  <si>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</si>
  <si>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</si>
  <si>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</si>
  <si>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</si>
  <si>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</si>
  <si>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</si>
  <si>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</si>
  <si>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</si>
  <si>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</si>
  <si>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</si>
  <si>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</si>
  <si>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</si>
  <si>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</si>
  <si>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</si>
  <si>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</si>
  <si>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</si>
  <si>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</si>
  <si>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</si>
  <si>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</si>
  <si>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</si>
  <si>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</si>
  <si>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</si>
  <si>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</si>
  <si>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</si>
  <si>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</si>
  <si>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</si>
  <si>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</si>
  <si>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</si>
  <si>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</si>
  <si>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</si>
  <si>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</si>
  <si>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</si>
  <si>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</si>
  <si>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</si>
  <si>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</si>
  <si>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</si>
  <si>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</si>
  <si>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</si>
  <si>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</si>
  <si>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</si>
  <si>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</si>
  <si>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</si>
  <si>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</si>
  <si>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</si>
  <si>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</si>
  <si>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</si>
  <si>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</si>
  <si>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</si>
  <si>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</si>
  <si>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</si>
  <si>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</si>
  <si>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</si>
  <si>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</si>
  <si>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</si>
  <si>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</si>
  <si>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</si>
  <si>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</si>
  <si>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</si>
  <si>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</si>
  <si>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</si>
  <si>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</si>
  <si>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</si>
  <si>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</si>
  <si>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</si>
  <si>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</si>
  <si>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</si>
  <si>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</si>
  <si>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</si>
  <si>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</si>
  <si>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</si>
  <si>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</si>
  <si>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</si>
  <si>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</si>
  <si>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</si>
  <si>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</si>
  <si>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</si>
  <si>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</si>
  <si>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</si>
  <si>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</si>
  <si>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</si>
  <si>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</si>
  <si>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</si>
  <si>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</si>
  <si>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</si>
  <si>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</si>
  <si>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</si>
  <si>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</si>
  <si>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</si>
  <si>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</si>
  <si>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</si>
  <si>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</si>
  <si>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</si>
  <si>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</si>
  <si>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</si>
  <si>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</si>
  <si>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</si>
  <si>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</si>
  <si>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</si>
  <si>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</si>
  <si>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</si>
  <si>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</si>
  <si>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</si>
  <si>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</si>
  <si>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</si>
  <si>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</si>
  <si>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</si>
  <si>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</si>
  <si>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</si>
  <si>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</si>
  <si>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</si>
  <si>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</si>
  <si>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</si>
  <si>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</si>
  <si>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</si>
  <si>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</si>
  <si>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</si>
  <si>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</si>
  <si>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</si>
  <si>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</si>
  <si>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</si>
  <si>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</si>
  <si>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</si>
  <si>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</si>
  <si>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</si>
  <si>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</si>
  <si>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</si>
  <si>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</si>
  <si>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</si>
  <si>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</si>
  <si>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</si>
  <si>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</si>
  <si>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</si>
  <si>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</si>
  <si>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</si>
  <si>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</si>
  <si>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</si>
  <si>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</si>
  <si>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</si>
  <si>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</si>
  <si>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</si>
  <si>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</si>
  <si>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</si>
  <si>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</si>
  <si>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</si>
  <si>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</si>
  <si>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</si>
  <si>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</si>
  <si>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</si>
  <si>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</si>
  <si>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</si>
  <si>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</si>
  <si>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</si>
  <si>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</si>
  <si>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</si>
  <si>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</si>
  <si>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</si>
  <si>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</si>
  <si>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</si>
  <si>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</si>
  <si>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</si>
  <si>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</si>
  <si>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</si>
  <si>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</si>
  <si>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</si>
  <si>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</si>
  <si>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</si>
  <si>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</si>
  <si>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</si>
  <si>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</si>
  <si>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</si>
  <si>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</si>
  <si>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</si>
  <si>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</si>
  <si>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</si>
  <si>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</si>
  <si>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</si>
  <si>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</si>
  <si>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</si>
  <si>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</si>
  <si>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</si>
  <si>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</si>
  <si>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</si>
  <si>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</si>
  <si>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</si>
  <si>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</si>
  <si>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</si>
  <si>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</si>
  <si>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</si>
  <si>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</si>
  <si>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</si>
  <si>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</si>
  <si>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</si>
  <si>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</si>
  <si>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</si>
  <si>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</si>
  <si>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</si>
  <si>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</si>
  <si>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</si>
  <si>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</si>
  <si>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</si>
  <si>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</si>
  <si>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</si>
  <si>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</si>
  <si>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</si>
  <si>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</si>
  <si>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</si>
  <si>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</si>
  <si>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</si>
  <si>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</si>
  <si>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</si>
  <si>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</si>
  <si>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</si>
  <si>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</si>
  <si>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</si>
  <si>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</si>
  <si>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</si>
  <si>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</si>
  <si>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</si>
  <si>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</si>
  <si>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</si>
  <si>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</si>
  <si>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</si>
  <si>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</si>
  <si>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</si>
  <si>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</si>
  <si>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</si>
  <si>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</si>
  <si>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</si>
  <si>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</si>
  <si>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</si>
  <si>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</si>
  <si>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</si>
  <si>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</si>
  <si>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</si>
  <si>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</si>
  <si>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</si>
  <si>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</si>
  <si>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</si>
  <si>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</si>
  <si>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</si>
  <si>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</si>
  <si>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</si>
  <si>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</si>
  <si>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</si>
  <si>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</si>
  <si>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</si>
  <si>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</si>
  <si>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</si>
  <si>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</si>
  <si>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</si>
  <si>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</si>
  <si>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</si>
  <si>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</si>
  <si>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</si>
  <si>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</si>
  <si>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</si>
  <si>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</si>
  <si>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</si>
  <si>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</si>
  <si>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</si>
  <si>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</si>
  <si>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</si>
  <si>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</si>
  <si>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</si>
  <si>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</si>
  <si>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</si>
  <si>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</si>
  <si>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</si>
  <si>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</si>
  <si>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</si>
  <si>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</si>
  <si>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</si>
  <si>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</si>
  <si>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</si>
  <si>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</si>
  <si>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</si>
  <si>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</si>
  <si>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</si>
  <si>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</si>
  <si>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</si>
  <si>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</si>
  <si>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</si>
  <si>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</si>
  <si>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</si>
  <si>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</si>
  <si>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</si>
  <si>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</si>
  <si>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</si>
  <si>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</si>
  <si>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</si>
  <si>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</si>
  <si>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</si>
  <si>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</si>
  <si>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</si>
  <si>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</si>
  <si>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</si>
  <si>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</si>
  <si>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</si>
  <si>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</si>
  <si>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</si>
  <si>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</si>
  <si>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</si>
  <si>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</si>
  <si>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</si>
  <si>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</si>
  <si>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</si>
  <si>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</si>
  <si>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</si>
  <si>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</si>
  <si>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</si>
  <si>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</si>
  <si>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</si>
  <si>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</si>
  <si>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</si>
  <si>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</si>
  <si>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</si>
  <si>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</si>
  <si>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</si>
  <si>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</si>
  <si>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</si>
  <si>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</si>
  <si>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</si>
  <si>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</si>
  <si>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</si>
  <si>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</si>
  <si>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</si>
  <si>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</si>
  <si>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</si>
  <si>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</si>
  <si>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</si>
  <si>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</si>
  <si>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</si>
  <si>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</si>
  <si>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</si>
  <si>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</si>
  <si>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</si>
  <si>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</si>
  <si>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</si>
  <si>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</si>
  <si>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</si>
  <si>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</si>
  <si>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</si>
  <si>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</si>
  <si>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</si>
  <si>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</si>
  <si>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</si>
  <si>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</si>
  <si>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</si>
  <si>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</si>
  <si>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</si>
  <si>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</si>
  <si>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</si>
  <si>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</si>
  <si>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</si>
  <si>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</si>
  <si>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</si>
  <si>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</si>
  <si>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</si>
  <si>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</si>
  <si>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</si>
  <si>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</si>
  <si>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</si>
  <si>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</si>
  <si>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</si>
  <si>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</si>
  <si>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</si>
  <si>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</si>
  <si>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</si>
  <si>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</si>
  <si>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</si>
  <si>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</si>
  <si>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</si>
  <si>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</si>
  <si>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</si>
  <si>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</si>
  <si>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</si>
  <si>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</si>
  <si>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</si>
  <si>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</si>
  <si>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</si>
  <si>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</si>
  <si>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</si>
  <si>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</si>
  <si>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</si>
  <si>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</si>
  <si>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</si>
  <si>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</si>
  <si>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</si>
  <si>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</si>
  <si>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</si>
  <si>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</si>
  <si>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</si>
  <si>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</si>
  <si>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</si>
  <si>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</si>
  <si>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</si>
  <si>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</si>
  <si>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</si>
  <si>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</si>
  <si>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</si>
  <si>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</si>
  <si>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</si>
  <si>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</si>
  <si>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</si>
  <si>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</si>
  <si>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</si>
  <si>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</si>
  <si>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</si>
  <si>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</si>
  <si>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</si>
  <si>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</si>
  <si>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</si>
  <si>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</si>
  <si>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</si>
  <si>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</si>
  <si>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</si>
  <si>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</si>
  <si>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</si>
  <si>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</si>
  <si>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</si>
  <si>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</si>
  <si>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</si>
  <si>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</si>
  <si>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</si>
  <si>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</si>
  <si>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</si>
  <si>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</si>
  <si>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</si>
  <si>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</si>
  <si>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</si>
  <si>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</si>
  <si>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</si>
  <si>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</si>
  <si>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</si>
  <si>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</si>
  <si>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</si>
  <si>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</si>
  <si>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</si>
  <si>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</si>
  <si>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</si>
  <si>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</si>
  <si>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</si>
  <si>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</si>
  <si>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</si>
  <si>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</si>
  <si>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</si>
  <si>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</si>
  <si>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</si>
  <si>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</si>
  <si>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</si>
  <si>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</si>
  <si>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</si>
  <si>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</si>
  <si>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</si>
  <si>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</si>
  <si>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</si>
  <si>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</si>
  <si>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</si>
  <si>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</si>
  <si>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</si>
  <si>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</si>
  <si>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</si>
  <si>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</si>
  <si>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</si>
  <si>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</si>
  <si>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</si>
  <si>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</si>
  <si>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</si>
  <si>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</si>
  <si>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</si>
  <si>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</si>
  <si>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</si>
  <si>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</si>
  <si>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</si>
  <si>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</si>
  <si>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</si>
  <si>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</si>
  <si>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</si>
  <si>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</si>
  <si>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</si>
  <si>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</si>
  <si>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</si>
  <si>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</si>
  <si>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</si>
  <si>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</si>
  <si>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</si>
  <si>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</si>
  <si>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</si>
  <si>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</si>
  <si>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</si>
  <si>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</si>
  <si>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</si>
  <si>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</si>
  <si>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</si>
  <si>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</si>
  <si>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</si>
  <si>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</si>
  <si>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</si>
  <si>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</si>
  <si>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</si>
  <si>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</si>
  <si>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</si>
  <si>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</si>
  <si>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</si>
  <si>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</si>
  <si>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</si>
  <si>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</si>
  <si>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</si>
  <si>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</si>
  <si>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</si>
  <si>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</si>
  <si>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</si>
  <si>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</si>
  <si>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</si>
  <si>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</si>
  <si>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</si>
  <si>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</si>
  <si>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</si>
  <si>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</si>
  <si>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</si>
  <si>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</si>
  <si>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</si>
  <si>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</si>
  <si>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</si>
  <si>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</si>
  <si>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</si>
  <si>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</si>
  <si>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</si>
  <si>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</si>
  <si>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</si>
  <si>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</si>
  <si>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</si>
  <si>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</si>
  <si>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</si>
  <si>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</si>
  <si>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</si>
  <si>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</si>
  <si>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</si>
  <si>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</si>
  <si>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</si>
  <si>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</si>
  <si>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</si>
  <si>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</si>
  <si>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</si>
  <si>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</si>
  <si>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</si>
  <si>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</si>
  <si>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</si>
  <si>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</si>
  <si>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</si>
  <si>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</si>
  <si>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</si>
  <si>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</si>
  <si>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</si>
  <si>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</si>
  <si>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</si>
  <si>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</si>
  <si>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</si>
  <si>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</si>
  <si>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</si>
  <si>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</si>
  <si>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</si>
  <si>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</si>
  <si>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</si>
  <si>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</si>
  <si>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</si>
  <si>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</si>
  <si>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</si>
  <si>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</si>
  <si>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</si>
  <si>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</si>
  <si>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</si>
  <si>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</si>
  <si>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</si>
  <si>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</si>
  <si>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</si>
  <si>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</si>
  <si>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</si>
  <si>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</si>
  <si>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</si>
  <si>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</si>
  <si>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</si>
  <si>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</si>
  <si>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</si>
  <si>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</si>
  <si>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</si>
  <si>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</si>
  <si>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</si>
  <si>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</si>
  <si>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</si>
  <si>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</si>
  <si>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</si>
  <si>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</si>
  <si>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</si>
  <si>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</si>
  <si>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</si>
  <si>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</si>
  <si>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</si>
  <si>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</si>
  <si>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</si>
  <si>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</si>
  <si>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</si>
  <si>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</si>
  <si>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</si>
  <si>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</si>
  <si>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</si>
  <si>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</si>
  <si>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</si>
  <si>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</si>
  <si>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</si>
  <si>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</si>
  <si>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</si>
  <si>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</si>
  <si>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</si>
  <si>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</si>
  <si>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</si>
  <si>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</si>
  <si>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</si>
  <si>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</si>
  <si>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</si>
  <si>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</si>
  <si>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</si>
  <si>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</si>
  <si>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</si>
  <si>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</si>
  <si>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</si>
  <si>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</si>
  <si>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</si>
  <si>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</si>
  <si>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</si>
  <si>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</si>
  <si>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</si>
  <si>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</si>
  <si>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</si>
  <si>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</si>
  <si>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</si>
  <si>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</si>
  <si>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</si>
  <si>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</si>
  <si>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</si>
  <si>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</si>
  <si>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</si>
  <si>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</si>
  <si>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</si>
  <si>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</si>
  <si>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</si>
  <si>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</si>
  <si>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</si>
  <si>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</si>
  <si>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</si>
  <si>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</si>
  <si>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</si>
  <si>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</si>
  <si>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</si>
  <si>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</si>
  <si>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</si>
  <si>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</si>
  <si>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</si>
  <si>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</si>
  <si>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</si>
  <si>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</si>
  <si>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</si>
  <si>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</si>
  <si>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</si>
  <si>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</si>
  <si>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</si>
  <si>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</si>
  <si>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</si>
  <si>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</si>
  <si>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</si>
  <si>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</si>
  <si>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</si>
  <si>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</si>
  <si>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</si>
  <si>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</si>
  <si>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</si>
  <si>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</si>
  <si>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</si>
  <si>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</si>
  <si>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</si>
  <si>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</si>
  <si>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</si>
  <si>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</si>
  <si>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</si>
  <si>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</si>
  <si>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</si>
  <si>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</si>
  <si>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</si>
  <si>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</si>
  <si>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</si>
  <si>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</si>
  <si>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</si>
  <si>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</si>
  <si>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</si>
  <si>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</si>
  <si>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</si>
  <si>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</si>
  <si>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</si>
  <si>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</si>
  <si>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</si>
  <si>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</si>
  <si>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</si>
  <si>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</si>
  <si>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</si>
  <si>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</si>
  <si>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</si>
  <si>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</si>
  <si>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</si>
  <si>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</si>
  <si>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</si>
  <si>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</si>
  <si>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</si>
  <si>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</si>
  <si>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</si>
  <si>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</si>
  <si>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</si>
  <si>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</si>
  <si>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</si>
  <si>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</si>
  <si>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</si>
  <si>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</si>
  <si>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</si>
  <si>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</si>
  <si>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</si>
  <si>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</si>
  <si>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</si>
  <si>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</si>
  <si>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</si>
  <si>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</si>
  <si>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</si>
  <si>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</si>
  <si>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</si>
  <si>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</si>
  <si>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</si>
  <si>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</si>
  <si>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</si>
  <si>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</si>
  <si>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</si>
  <si>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</si>
  <si>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</si>
  <si>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</si>
  <si>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</si>
  <si>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</si>
  <si>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</si>
  <si>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</si>
  <si>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</si>
  <si>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</si>
  <si>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</si>
  <si>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</si>
  <si>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</si>
  <si>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</si>
  <si>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</si>
  <si>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</si>
  <si>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</si>
  <si>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</si>
  <si>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</si>
  <si>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</si>
  <si>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</si>
  <si>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</si>
  <si>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</si>
  <si>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</si>
  <si>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</si>
  <si>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</si>
  <si>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</si>
  <si>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</si>
  <si>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</si>
  <si>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</si>
  <si>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</si>
  <si>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</si>
  <si>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</si>
  <si>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</si>
  <si>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</si>
  <si>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</si>
  <si>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</si>
  <si>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</si>
  <si>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</si>
  <si>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</si>
  <si>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</si>
  <si>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</si>
  <si>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</si>
  <si>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</si>
  <si>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</si>
  <si>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</si>
  <si>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</si>
  <si>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</si>
  <si>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</si>
  <si>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</si>
  <si>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</si>
  <si>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</si>
  <si>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</si>
  <si>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</si>
  <si>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</si>
  <si>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</si>
  <si>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</si>
  <si>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</si>
  <si>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</si>
  <si>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</si>
  <si>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</si>
  <si>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</si>
  <si>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</si>
  <si>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</si>
  <si>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</si>
  <si>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</si>
  <si>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</si>
  <si>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</si>
  <si>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</si>
  <si>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</si>
  <si>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</si>
  <si>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</si>
  <si>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</si>
  <si>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</si>
  <si>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</si>
  <si>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</si>
  <si>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</si>
  <si>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</si>
  <si>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</si>
  <si>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</si>
  <si>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</si>
  <si>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</si>
  <si>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</si>
  <si>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</si>
  <si>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</si>
  <si>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</si>
  <si>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</si>
  <si>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</si>
  <si>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</si>
  <si>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</si>
  <si>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</si>
  <si>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</si>
  <si>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</si>
  <si>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</si>
  <si>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</si>
  <si>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</si>
  <si>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</si>
  <si>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</si>
  <si>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</si>
  <si>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</si>
  <si>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</si>
  <si>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</si>
  <si>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</si>
  <si>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</si>
  <si>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</si>
  <si>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</si>
  <si>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</si>
  <si>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</si>
  <si>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</si>
  <si>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</si>
  <si>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</si>
  <si>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</si>
  <si>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</si>
  <si>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</si>
  <si>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</si>
  <si>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</si>
  <si>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</si>
  <si>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</si>
  <si>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</si>
  <si>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</si>
  <si>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</si>
  <si>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</si>
  <si>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</si>
  <si>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</si>
  <si>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</si>
  <si>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</si>
  <si>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</si>
  <si>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</si>
  <si>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</si>
  <si>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</si>
  <si>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</si>
  <si>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</si>
  <si>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</si>
  <si>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</si>
  <si>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</si>
  <si>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</si>
  <si>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</si>
  <si>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</si>
  <si>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</si>
  <si>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</si>
  <si>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</si>
  <si>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</si>
  <si>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</si>
  <si>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</si>
  <si>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</si>
  <si>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</si>
  <si>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</si>
  <si>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</si>
  <si>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</si>
  <si>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</si>
  <si>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</si>
  <si>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</si>
  <si>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</si>
  <si>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</si>
  <si>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</si>
  <si>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</si>
  <si>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</si>
  <si>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</si>
  <si>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</si>
  <si>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</si>
  <si>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</si>
  <si>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</si>
  <si>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</si>
  <si>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</si>
  <si>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</si>
  <si>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</si>
  <si>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</si>
  <si>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</si>
  <si>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</si>
  <si>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</si>
  <si>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</si>
  <si>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</si>
  <si>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</si>
  <si>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</si>
  <si>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</si>
  <si>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</si>
  <si>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</si>
  <si>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</si>
  <si>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</si>
  <si>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</si>
  <si>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</si>
  <si>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</si>
  <si>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</si>
  <si>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</si>
  <si>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</si>
  <si>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</si>
  <si>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</si>
  <si>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</si>
  <si>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</si>
  <si>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</si>
  <si>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</si>
  <si>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</si>
  <si>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</si>
  <si>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</si>
  <si>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</si>
  <si>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</si>
  <si>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</si>
  <si>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</si>
  <si>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</si>
  <si>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</si>
  <si>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</si>
  <si>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</si>
  <si>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</si>
  <si>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</si>
  <si>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</si>
  <si>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</si>
  <si>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</si>
  <si>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</si>
  <si>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</si>
  <si>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</si>
  <si>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</si>
  <si>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</si>
  <si>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</si>
  <si>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</si>
  <si>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</si>
  <si>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</si>
  <si>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</si>
  <si>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</si>
  <si>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</si>
  <si>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</si>
  <si>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</si>
  <si>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</si>
  <si>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</si>
  <si>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</si>
  <si>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</si>
  <si>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</si>
  <si>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</si>
  <si>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</si>
  <si>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</si>
  <si>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</si>
  <si>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</si>
  <si>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</si>
  <si>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</si>
  <si>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</si>
  <si>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</si>
  <si>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</si>
  <si>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</si>
  <si>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</si>
  <si>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</si>
  <si>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</si>
  <si>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</si>
  <si>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</si>
  <si>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</si>
  <si>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</si>
  <si>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</si>
  <si>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</si>
  <si>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</si>
  <si>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</si>
  <si>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</si>
  <si>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</si>
  <si>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</si>
  <si>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</si>
  <si>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</si>
  <si>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</si>
  <si>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</si>
  <si>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</si>
  <si>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</si>
  <si>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</si>
  <si>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</si>
  <si>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</si>
  <si>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</si>
  <si>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</si>
  <si>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</si>
  <si>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</si>
  <si>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</si>
  <si>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</si>
  <si>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</si>
  <si>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</si>
  <si>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</si>
  <si>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</si>
  <si>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</si>
  <si>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</si>
  <si>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</si>
  <si>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</si>
  <si>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</si>
  <si>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</si>
  <si>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</si>
  <si>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</si>
  <si>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</si>
  <si>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</si>
  <si>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</si>
  <si>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</si>
  <si>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</si>
  <si>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</si>
  <si>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</si>
  <si>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</si>
  <si>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</si>
  <si>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</si>
  <si>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</si>
  <si>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</si>
  <si>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</si>
  <si>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</si>
  <si>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</si>
  <si>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</si>
  <si>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</si>
  <si>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</si>
  <si>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</si>
  <si>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</si>
  <si>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</si>
  <si>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</si>
  <si>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</si>
  <si>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</si>
  <si>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</si>
  <si>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</si>
  <si>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</si>
  <si>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</si>
  <si>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</si>
  <si>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</si>
  <si>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</si>
  <si>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</si>
  <si>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</si>
  <si>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</si>
  <si>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</si>
  <si>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</si>
  <si>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</si>
  <si>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</si>
  <si>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</si>
  <si>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</si>
  <si>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</si>
  <si>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</si>
  <si>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</si>
  <si>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</si>
  <si>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</si>
  <si>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</si>
  <si>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</si>
  <si>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</si>
  <si>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</si>
  <si>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</si>
  <si>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</si>
  <si>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</si>
  <si>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</si>
  <si>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</si>
  <si>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</si>
  <si>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</si>
  <si>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</si>
  <si>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</si>
  <si>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</si>
  <si>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</si>
  <si>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</si>
  <si>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</si>
  <si>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</si>
  <si>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</si>
  <si>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</si>
  <si>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</si>
  <si>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</si>
  <si>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</si>
  <si>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</si>
  <si>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</si>
  <si>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</si>
  <si>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</si>
  <si>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</si>
  <si>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</si>
  <si>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</si>
  <si>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</si>
  <si>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</si>
  <si>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</si>
  <si>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</si>
  <si>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</si>
  <si>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</si>
  <si>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</si>
  <si>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</si>
  <si>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</si>
  <si>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</si>
  <si>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</si>
  <si>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</si>
  <si>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</si>
  <si>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2021-47-10001219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</si>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</sst>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Normal="100"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77</v>
      </c>
      <c r="K20" s="151">
        <v>1656209292</v>
      </c>
      <c r="L20" s="152">
        <v>44246</v>
      </c>
      <c r="M20" s="152">
        <v>44561</v>
      </c>
      <c r="N20" s="135">
        <f>+(M20-L20)/30</f>
        <v>10.5</v>
      </c>
      <c r="O20" s="138"/>
      <c r="U20" s="134"/>
      <c r="V20" s="105">
        <f ca="1">NOW()</f>
        <v>44194.054956944441</v>
      </c>
      <c r="W20" s="105">
        <f ca="1">NOW()</f>
        <v>44194.054956944441</v>
      </c>
    </row>
    <row r="21" spans="1:23" ht="30" customHeight="1" outlineLevel="1" x14ac:dyDescent="0.25">
      <c r="A21" s="9"/>
      <c r="B21" s="71"/>
      <c r="C21" s="5"/>
      <c r="D21" s="5"/>
      <c r="E21" s="5"/>
      <c r="F21" s="5"/>
      <c r="G21" s="5"/>
      <c r="H21" s="70"/>
      <c r="I21" s="149" t="s">
        <v>711</v>
      </c>
      <c r="J21" s="150" t="s">
        <v>717</v>
      </c>
      <c r="K21" s="151"/>
      <c r="L21" s="152">
        <v>44246</v>
      </c>
      <c r="M21" s="152">
        <v>44561</v>
      </c>
      <c r="N21" s="135">
        <f t="shared" ref="N21:N35" si="0">+(M21-L21)/30</f>
        <v>10.5</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2690</v>
      </c>
      <c r="E48" s="145">
        <v>37712</v>
      </c>
      <c r="F48" s="145">
        <v>37986</v>
      </c>
      <c r="G48" s="160">
        <f>IF(AND(E48&lt;&gt;"",F48&lt;&gt;""),((F48-E48)/30),"")</f>
        <v>9.1333333333333329</v>
      </c>
      <c r="H48" s="119" t="s">
        <v>2716</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c r="C49" s="112"/>
      <c r="D49" s="110" t="s">
        <v>2690</v>
      </c>
      <c r="E49" s="145">
        <v>37712</v>
      </c>
      <c r="F49" s="145">
        <v>37986</v>
      </c>
      <c r="G49" s="160">
        <f t="shared" ref="G49:G50" si="2">IF(AND(E49&lt;&gt;"",F49&lt;&gt;""),((F49-E49)/30),"")</f>
        <v>9.1333333333333329</v>
      </c>
      <c r="H49" s="114" t="s">
        <v>2716</v>
      </c>
      <c r="I49" s="113" t="s">
        <v>711</v>
      </c>
      <c r="J49" s="113" t="s">
        <v>727</v>
      </c>
      <c r="K49" s="116">
        <v>107891132</v>
      </c>
      <c r="L49" s="115" t="s">
        <v>1148</v>
      </c>
      <c r="M49" s="117">
        <v>1</v>
      </c>
      <c r="N49" s="115" t="s">
        <v>27</v>
      </c>
      <c r="O49" s="115" t="s">
        <v>1148</v>
      </c>
      <c r="P49" s="78"/>
    </row>
    <row r="50" spans="1:16" s="6" customFormat="1" ht="24.75" customHeight="1" x14ac:dyDescent="0.25">
      <c r="A50" s="143">
        <v>3</v>
      </c>
      <c r="B50" s="111"/>
      <c r="C50" s="112"/>
      <c r="D50" s="110" t="s">
        <v>2691</v>
      </c>
      <c r="E50" s="145">
        <v>37712</v>
      </c>
      <c r="F50" s="145">
        <v>38077</v>
      </c>
      <c r="G50" s="160">
        <f t="shared" si="2"/>
        <v>12.166666666666666</v>
      </c>
      <c r="H50" s="119" t="s">
        <v>2717</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11"/>
      <c r="C51" s="112"/>
      <c r="D51" s="110" t="s">
        <v>2692</v>
      </c>
      <c r="E51" s="145">
        <v>38078</v>
      </c>
      <c r="F51" s="145">
        <v>38352</v>
      </c>
      <c r="G51" s="160">
        <f t="shared" ref="G51:G107" si="3">IF(AND(E51&lt;&gt;"",F51&lt;&gt;""),((F51-E51)/30),"")</f>
        <v>9.1333333333333329</v>
      </c>
      <c r="H51" s="119" t="s">
        <v>2718</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c r="C52" s="112"/>
      <c r="D52" s="110" t="s">
        <v>2692</v>
      </c>
      <c r="E52" s="145">
        <v>38078</v>
      </c>
      <c r="F52" s="145">
        <v>38352</v>
      </c>
      <c r="G52" s="160">
        <f t="shared" si="3"/>
        <v>9.1333333333333329</v>
      </c>
      <c r="H52" s="119" t="s">
        <v>2718</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c r="C53" s="112"/>
      <c r="D53" s="110" t="s">
        <v>2693</v>
      </c>
      <c r="E53" s="145">
        <v>38384</v>
      </c>
      <c r="F53" s="145">
        <v>38748</v>
      </c>
      <c r="G53" s="160">
        <f t="shared" si="3"/>
        <v>12.133333333333333</v>
      </c>
      <c r="H53" s="119" t="s">
        <v>2719</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c r="C54" s="112"/>
      <c r="D54" s="110" t="s">
        <v>2694</v>
      </c>
      <c r="E54" s="145">
        <v>38741</v>
      </c>
      <c r="F54" s="145">
        <v>39082</v>
      </c>
      <c r="G54" s="160">
        <f t="shared" si="3"/>
        <v>11.366666666666667</v>
      </c>
      <c r="H54" s="119" t="s">
        <v>2720</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c r="C55" s="112"/>
      <c r="D55" s="110" t="s">
        <v>2695</v>
      </c>
      <c r="E55" s="145">
        <v>39181</v>
      </c>
      <c r="F55" s="145">
        <v>39447</v>
      </c>
      <c r="G55" s="160">
        <f t="shared" si="3"/>
        <v>8.8666666666666671</v>
      </c>
      <c r="H55" s="119" t="s">
        <v>2721</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c r="C56" s="112"/>
      <c r="D56" s="110" t="s">
        <v>2695</v>
      </c>
      <c r="E56" s="145">
        <v>39181</v>
      </c>
      <c r="F56" s="145">
        <v>39447</v>
      </c>
      <c r="G56" s="160">
        <f t="shared" si="3"/>
        <v>8.8666666666666671</v>
      </c>
      <c r="H56" s="119" t="s">
        <v>2721</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c r="C57" s="65"/>
      <c r="D57" s="63" t="s">
        <v>2695</v>
      </c>
      <c r="E57" s="145">
        <v>39181</v>
      </c>
      <c r="F57" s="145">
        <v>39447</v>
      </c>
      <c r="G57" s="160">
        <f t="shared" si="3"/>
        <v>8.8666666666666671</v>
      </c>
      <c r="H57" s="64" t="s">
        <v>2721</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c r="C58" s="65"/>
      <c r="D58" s="63" t="s">
        <v>2695</v>
      </c>
      <c r="E58" s="145">
        <v>39181</v>
      </c>
      <c r="F58" s="145">
        <v>39447</v>
      </c>
      <c r="G58" s="160">
        <f t="shared" si="3"/>
        <v>8.8666666666666671</v>
      </c>
      <c r="H58" s="64" t="s">
        <v>2721</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c r="C59" s="65"/>
      <c r="D59" s="63" t="s">
        <v>2696</v>
      </c>
      <c r="E59" s="145">
        <v>39308</v>
      </c>
      <c r="F59" s="145">
        <v>39447</v>
      </c>
      <c r="G59" s="160">
        <f t="shared" si="3"/>
        <v>4.6333333333333337</v>
      </c>
      <c r="H59" s="64" t="s">
        <v>2721</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c r="C60" s="65"/>
      <c r="D60" s="63" t="s">
        <v>2696</v>
      </c>
      <c r="E60" s="145">
        <v>39308</v>
      </c>
      <c r="F60" s="145">
        <v>39447</v>
      </c>
      <c r="G60" s="160">
        <f t="shared" si="3"/>
        <v>4.6333333333333337</v>
      </c>
      <c r="H60" s="64" t="s">
        <v>2721</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c r="C61" s="65"/>
      <c r="D61" s="63" t="s">
        <v>2696</v>
      </c>
      <c r="E61" s="145">
        <v>39308</v>
      </c>
      <c r="F61" s="145">
        <v>39447</v>
      </c>
      <c r="G61" s="160">
        <f t="shared" si="3"/>
        <v>4.6333333333333337</v>
      </c>
      <c r="H61" s="64" t="s">
        <v>2721</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c r="C62" s="65"/>
      <c r="D62" s="63" t="s">
        <v>2696</v>
      </c>
      <c r="E62" s="145">
        <v>39308</v>
      </c>
      <c r="F62" s="145">
        <v>39447</v>
      </c>
      <c r="G62" s="160">
        <f t="shared" si="3"/>
        <v>4.6333333333333337</v>
      </c>
      <c r="H62" s="64" t="s">
        <v>2721</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c r="C63" s="65"/>
      <c r="D63" s="63" t="s">
        <v>2697</v>
      </c>
      <c r="E63" s="145">
        <v>39449</v>
      </c>
      <c r="F63" s="145">
        <v>39813</v>
      </c>
      <c r="G63" s="160">
        <f t="shared" si="3"/>
        <v>12.133333333333333</v>
      </c>
      <c r="H63" s="64" t="s">
        <v>2722</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c r="C64" s="65"/>
      <c r="D64" s="63" t="s">
        <v>2698</v>
      </c>
      <c r="E64" s="145">
        <v>39451</v>
      </c>
      <c r="F64" s="145">
        <v>39813</v>
      </c>
      <c r="G64" s="160">
        <f t="shared" si="3"/>
        <v>12.066666666666666</v>
      </c>
      <c r="H64" s="64" t="s">
        <v>2723</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c r="C65" s="65"/>
      <c r="D65" s="63" t="s">
        <v>2698</v>
      </c>
      <c r="E65" s="145">
        <v>39451</v>
      </c>
      <c r="F65" s="145">
        <v>39813</v>
      </c>
      <c r="G65" s="160">
        <f t="shared" si="3"/>
        <v>12.066666666666666</v>
      </c>
      <c r="H65" s="119" t="s">
        <v>2723</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c r="C66" s="65"/>
      <c r="D66" s="63" t="s">
        <v>2698</v>
      </c>
      <c r="E66" s="145">
        <v>39451</v>
      </c>
      <c r="F66" s="145">
        <v>39813</v>
      </c>
      <c r="G66" s="160">
        <f t="shared" si="3"/>
        <v>12.066666666666666</v>
      </c>
      <c r="H66" s="64" t="s">
        <v>2723</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c r="C67" s="65"/>
      <c r="D67" s="63" t="s">
        <v>2698</v>
      </c>
      <c r="E67" s="145">
        <v>39451</v>
      </c>
      <c r="F67" s="145">
        <v>39813</v>
      </c>
      <c r="G67" s="160">
        <f t="shared" si="3"/>
        <v>12.066666666666666</v>
      </c>
      <c r="H67" s="119" t="s">
        <v>2723</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c r="C68" s="65"/>
      <c r="D68" s="63" t="s">
        <v>2677</v>
      </c>
      <c r="E68" s="145">
        <v>41501</v>
      </c>
      <c r="F68" s="145">
        <v>41988</v>
      </c>
      <c r="G68" s="160">
        <f t="shared" si="3"/>
        <v>16.233333333333334</v>
      </c>
      <c r="H68" s="119" t="s">
        <v>2678</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c r="C69" s="65"/>
      <c r="D69" s="63" t="s">
        <v>2699</v>
      </c>
      <c r="E69" s="145">
        <v>42041</v>
      </c>
      <c r="F69" s="145">
        <v>42369</v>
      </c>
      <c r="G69" s="160">
        <f t="shared" si="3"/>
        <v>10.933333333333334</v>
      </c>
      <c r="H69" s="119" t="s">
        <v>2724</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c r="C70" s="65"/>
      <c r="D70" s="63" t="s">
        <v>2700</v>
      </c>
      <c r="E70" s="145">
        <v>42396</v>
      </c>
      <c r="F70" s="145">
        <v>42719</v>
      </c>
      <c r="G70" s="160">
        <f t="shared" si="3"/>
        <v>10.766666666666667</v>
      </c>
      <c r="H70" s="119" t="s">
        <v>2725</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c r="C71" s="65"/>
      <c r="D71" s="63" t="s">
        <v>2700</v>
      </c>
      <c r="E71" s="145">
        <v>42396</v>
      </c>
      <c r="F71" s="145">
        <v>42719</v>
      </c>
      <c r="G71" s="160">
        <f t="shared" si="3"/>
        <v>10.766666666666667</v>
      </c>
      <c r="H71" s="119" t="s">
        <v>2725</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c r="C72" s="65"/>
      <c r="D72" s="63" t="s">
        <v>2701</v>
      </c>
      <c r="E72" s="145">
        <v>42397</v>
      </c>
      <c r="F72" s="145">
        <v>42719</v>
      </c>
      <c r="G72" s="160">
        <f t="shared" si="3"/>
        <v>10.733333333333333</v>
      </c>
      <c r="H72" s="64" t="s">
        <v>2726</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c r="C73" s="65"/>
      <c r="D73" s="63" t="s">
        <v>2701</v>
      </c>
      <c r="E73" s="145">
        <v>42397</v>
      </c>
      <c r="F73" s="145">
        <v>42719</v>
      </c>
      <c r="G73" s="160">
        <f t="shared" si="3"/>
        <v>10.733333333333333</v>
      </c>
      <c r="H73" s="119" t="s">
        <v>2726</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c r="C74" s="65"/>
      <c r="D74" s="63" t="s">
        <v>2702</v>
      </c>
      <c r="E74" s="145">
        <v>42401</v>
      </c>
      <c r="F74" s="145">
        <v>42719</v>
      </c>
      <c r="G74" s="160">
        <f t="shared" si="3"/>
        <v>10.6</v>
      </c>
      <c r="H74" s="64" t="s">
        <v>2727</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c r="C75" s="65"/>
      <c r="D75" s="63" t="s">
        <v>2703</v>
      </c>
      <c r="E75" s="145">
        <v>42716</v>
      </c>
      <c r="F75" s="145">
        <v>43084</v>
      </c>
      <c r="G75" s="160">
        <f t="shared" si="3"/>
        <v>12.266666666666667</v>
      </c>
      <c r="H75" s="64" t="s">
        <v>2728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c r="C76" s="65"/>
      <c r="D76" s="63" t="s">
        <v>2704</v>
      </c>
      <c r="E76" s="145">
        <v>42716</v>
      </c>
      <c r="F76" s="145">
        <v>43084</v>
      </c>
      <c r="G76" s="160">
        <f t="shared" si="3"/>
        <v>12.266666666666667</v>
      </c>
      <c r="H76" s="64" t="s">
        <v>2729</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c r="C77" s="65"/>
      <c r="D77" s="63" t="s">
        <v>2704</v>
      </c>
      <c r="E77" s="145">
        <v>42716</v>
      </c>
      <c r="F77" s="145">
        <v>43084</v>
      </c>
      <c r="G77" s="160">
        <f t="shared" si="3"/>
        <v>12.266666666666667</v>
      </c>
      <c r="H77" s="64" t="s">
        <v>2729</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c r="C78" s="65"/>
      <c r="D78" s="63" t="s">
        <v>2705</v>
      </c>
      <c r="E78" s="145">
        <v>43070</v>
      </c>
      <c r="F78" s="145">
        <v>43404</v>
      </c>
      <c r="G78" s="160">
        <f t="shared" si="3"/>
        <v>11.133333333333333</v>
      </c>
      <c r="H78" s="64" t="s">
        <v>2730</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c r="C79" s="65"/>
      <c r="D79" s="63" t="s">
        <v>2705</v>
      </c>
      <c r="E79" s="145">
        <v>43070</v>
      </c>
      <c r="F79" s="145">
        <v>43404</v>
      </c>
      <c r="G79" s="160">
        <f t="shared" si="3"/>
        <v>11.133333333333333</v>
      </c>
      <c r="H79" s="64" t="s">
        <v>2730</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c r="C80" s="65"/>
      <c r="D80" s="63" t="s">
        <v>2706</v>
      </c>
      <c r="E80" s="145">
        <v>43085</v>
      </c>
      <c r="F80" s="145">
        <v>43404</v>
      </c>
      <c r="G80" s="160">
        <f t="shared" si="3"/>
        <v>10.633333333333333</v>
      </c>
      <c r="H80" s="119" t="s">
        <v>2731</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c r="C81" s="65"/>
      <c r="D81" s="63" t="s">
        <v>2706</v>
      </c>
      <c r="E81" s="145">
        <v>43085</v>
      </c>
      <c r="F81" s="145">
        <v>43404</v>
      </c>
      <c r="G81" s="160">
        <f t="shared" si="3"/>
        <v>10.633333333333333</v>
      </c>
      <c r="H81" s="64" t="s">
        <v>2731</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c r="C82" s="65"/>
      <c r="D82" s="63" t="s">
        <v>2706</v>
      </c>
      <c r="E82" s="145">
        <v>43085</v>
      </c>
      <c r="F82" s="145">
        <v>43404</v>
      </c>
      <c r="G82" s="160">
        <f t="shared" si="3"/>
        <v>10.633333333333333</v>
      </c>
      <c r="H82" s="119" t="s">
        <v>2731</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c r="C83" s="65"/>
      <c r="D83" s="63" t="s">
        <v>2707</v>
      </c>
      <c r="E83" s="145">
        <v>43402</v>
      </c>
      <c r="F83" s="145">
        <v>43448</v>
      </c>
      <c r="G83" s="160">
        <f t="shared" si="3"/>
        <v>1.5333333333333334</v>
      </c>
      <c r="H83" s="64" t="s">
        <v>2730</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c r="C84" s="65"/>
      <c r="D84" s="63" t="s">
        <v>2707</v>
      </c>
      <c r="E84" s="145">
        <v>43402</v>
      </c>
      <c r="F84" s="145">
        <v>43448</v>
      </c>
      <c r="G84" s="160">
        <f t="shared" si="3"/>
        <v>1.5333333333333334</v>
      </c>
      <c r="H84" s="64" t="s">
        <v>2730</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c r="C85" s="65"/>
      <c r="D85" s="63" t="s">
        <v>2708</v>
      </c>
      <c r="E85" s="145">
        <v>43405</v>
      </c>
      <c r="F85" s="145">
        <v>43448</v>
      </c>
      <c r="G85" s="160">
        <f t="shared" si="3"/>
        <v>1.4333333333333333</v>
      </c>
      <c r="H85" s="64" t="s">
        <v>2732</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c r="C86" s="65"/>
      <c r="D86" s="63" t="s">
        <v>2708</v>
      </c>
      <c r="E86" s="145">
        <v>43405</v>
      </c>
      <c r="F86" s="145">
        <v>43448</v>
      </c>
      <c r="G86" s="160">
        <f t="shared" si="3"/>
        <v>1.4333333333333333</v>
      </c>
      <c r="H86" s="64" t="s">
        <v>2732</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64"/>
      <c r="C87" s="65"/>
      <c r="D87" s="63" t="s">
        <v>2708</v>
      </c>
      <c r="E87" s="145">
        <v>43405</v>
      </c>
      <c r="F87" s="145">
        <v>43448</v>
      </c>
      <c r="G87" s="160">
        <f t="shared" si="3"/>
        <v>1.4333333333333333</v>
      </c>
      <c r="H87" s="64" t="s">
        <v>2732</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64"/>
      <c r="C88" s="65"/>
      <c r="D88" s="63" t="s">
        <v>2709</v>
      </c>
      <c r="E88" s="145">
        <v>43484</v>
      </c>
      <c r="F88" s="145">
        <v>43822</v>
      </c>
      <c r="G88" s="160">
        <f t="shared" si="3"/>
        <v>11.266666666666667</v>
      </c>
      <c r="H88" s="64" t="s">
        <v>2730</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64"/>
      <c r="C89" s="65"/>
      <c r="D89" s="63" t="s">
        <v>2709</v>
      </c>
      <c r="E89" s="145">
        <v>43484</v>
      </c>
      <c r="F89" s="145">
        <v>43822</v>
      </c>
      <c r="G89" s="160">
        <f t="shared" si="3"/>
        <v>11.266666666666667</v>
      </c>
      <c r="H89" s="64" t="s">
        <v>2730</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64"/>
      <c r="C90" s="65"/>
      <c r="D90" s="63" t="s">
        <v>2710</v>
      </c>
      <c r="E90" s="145">
        <v>43486</v>
      </c>
      <c r="F90" s="145">
        <v>43822</v>
      </c>
      <c r="G90" s="160">
        <f t="shared" si="3"/>
        <v>11.2</v>
      </c>
      <c r="H90" s="64" t="s">
        <v>2733</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c r="C91" s="124"/>
      <c r="D91" s="121" t="s">
        <v>2710</v>
      </c>
      <c r="E91" s="145">
        <v>43486</v>
      </c>
      <c r="F91" s="145">
        <v>43822</v>
      </c>
      <c r="G91" s="160">
        <f t="shared" si="3"/>
        <v>11.2</v>
      </c>
      <c r="H91" s="122" t="s">
        <v>2733</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c r="C92" s="124"/>
      <c r="D92" s="121" t="s">
        <v>2710</v>
      </c>
      <c r="E92" s="145">
        <v>43486</v>
      </c>
      <c r="F92" s="145">
        <v>43822</v>
      </c>
      <c r="G92" s="160">
        <f t="shared" si="3"/>
        <v>11.2</v>
      </c>
      <c r="H92" s="122" t="s">
        <v>2733</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c r="C93" s="124"/>
      <c r="D93" s="121" t="s">
        <v>2711</v>
      </c>
      <c r="E93" s="145">
        <v>43564</v>
      </c>
      <c r="F93" s="145">
        <v>43814</v>
      </c>
      <c r="G93" s="160">
        <f t="shared" si="3"/>
        <v>8.3333333333333339</v>
      </c>
      <c r="H93" s="122" t="s">
        <v>2734</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c r="C94" s="124"/>
      <c r="D94" s="121" t="s">
        <v>2712</v>
      </c>
      <c r="E94" s="145">
        <v>43922</v>
      </c>
      <c r="F94" s="145">
        <v>44165</v>
      </c>
      <c r="G94" s="160">
        <f t="shared" si="3"/>
        <v>8.1</v>
      </c>
      <c r="H94" s="122" t="s">
        <v>2735</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c r="C95" s="124"/>
      <c r="D95" s="121" t="s">
        <v>2713</v>
      </c>
      <c r="E95" s="145">
        <v>43922</v>
      </c>
      <c r="F95" s="145">
        <v>44165</v>
      </c>
      <c r="G95" s="160">
        <f t="shared" si="3"/>
        <v>8.1</v>
      </c>
      <c r="H95" s="119" t="s">
        <v>2736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c r="C96" s="124"/>
      <c r="D96" s="121" t="s">
        <v>2714</v>
      </c>
      <c r="E96" s="145">
        <v>43922</v>
      </c>
      <c r="F96" s="145">
        <v>44165</v>
      </c>
      <c r="G96" s="160">
        <f t="shared" si="3"/>
        <v>8.1</v>
      </c>
      <c r="H96" s="119" t="s">
        <v>2737</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c r="C97" s="124"/>
      <c r="D97" s="121" t="s">
        <v>2714</v>
      </c>
      <c r="E97" s="145">
        <v>43922</v>
      </c>
      <c r="F97" s="145">
        <v>44165</v>
      </c>
      <c r="G97" s="160">
        <f t="shared" si="3"/>
        <v>8.1</v>
      </c>
      <c r="H97" s="119" t="s">
        <v>2737</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c r="C98" s="124"/>
      <c r="D98" s="121" t="s">
        <v>2715</v>
      </c>
      <c r="E98" s="145">
        <v>44110</v>
      </c>
      <c r="F98" s="145">
        <v>44185</v>
      </c>
      <c r="G98" s="160">
        <f t="shared" si="3"/>
        <v>2.5</v>
      </c>
      <c r="H98" s="119" t="s">
        <v>2738</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c r="C99" s="124"/>
      <c r="D99" s="121" t="s">
        <v>2680</v>
      </c>
      <c r="E99" s="145">
        <v>43885</v>
      </c>
      <c r="F99" s="145">
        <v>44196</v>
      </c>
      <c r="G99" s="160">
        <f t="shared" si="3"/>
        <v>10.366666666666667</v>
      </c>
      <c r="H99" s="119" t="s">
        <v>2683</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c r="C100" s="124"/>
      <c r="D100" s="121" t="s">
        <v>2681</v>
      </c>
      <c r="E100" s="145">
        <v>43885</v>
      </c>
      <c r="F100" s="145">
        <v>44196</v>
      </c>
      <c r="G100" s="160">
        <f t="shared" si="3"/>
        <v>10.366666666666667</v>
      </c>
      <c r="H100" s="122" t="s">
        <v>2684</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c r="C101" s="124"/>
      <c r="D101" s="121" t="s">
        <v>2682</v>
      </c>
      <c r="E101" s="145">
        <v>43885</v>
      </c>
      <c r="F101" s="145">
        <v>44196</v>
      </c>
      <c r="G101" s="160">
        <f t="shared" si="3"/>
        <v>10.366666666666667</v>
      </c>
      <c r="H101" s="122" t="s">
        <v>2685</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c r="C102" s="124"/>
      <c r="D102" s="121" t="s">
        <v>2679</v>
      </c>
      <c r="E102" s="145">
        <v>43889</v>
      </c>
      <c r="F102" s="145">
        <v>44196</v>
      </c>
      <c r="G102" s="160">
        <f t="shared" si="3"/>
        <v>10.233333333333333</v>
      </c>
      <c r="H102" s="122" t="s">
        <v>2688</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c r="C103" s="124"/>
      <c r="D103" s="121" t="s">
        <v>2679</v>
      </c>
      <c r="E103" s="145">
        <v>43889</v>
      </c>
      <c r="F103" s="145">
        <v>44196</v>
      </c>
      <c r="G103" s="160">
        <f t="shared" si="3"/>
        <v>10.233333333333333</v>
      </c>
      <c r="H103" s="122" t="s">
        <v>2688</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c r="C104" s="124"/>
      <c r="D104" s="121" t="s">
        <v>2679</v>
      </c>
      <c r="E104" s="145">
        <v>43889</v>
      </c>
      <c r="F104" s="145">
        <v>44196</v>
      </c>
      <c r="G104" s="160">
        <f t="shared" si="3"/>
        <v>10.233333333333333</v>
      </c>
      <c r="H104" s="122" t="s">
        <v>2688</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82810464.600000009</v>
      </c>
      <c r="F185" s="92"/>
      <c r="G185" s="93"/>
      <c r="H185" s="88"/>
      <c r="I185" s="90" t="s">
        <v>2627</v>
      </c>
      <c r="J185" s="166">
        <f>+SUM(M179:M183)</f>
        <v>0.05</v>
      </c>
      <c r="K185" s="202" t="s">
        <v>2628</v>
      </c>
      <c r="L185" s="202"/>
      <c r="M185" s="94">
        <f>+J185*(SUM(K20:K35))</f>
        <v>82810464.600000009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2686</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v>3144141844</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2020-12-29T06:19:30Z</cp:lastPrinted>
  <dcterms:created xsi:type="dcterms:W3CDTF">2020-10-14T21:57:42Z</dcterms:created>
  <dcterms:modified xsi:type="dcterms:W3CDTF">2020-12-29T06:20:05Z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