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13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<sst xmlns="http://schemas.openxmlformats.org/spreadsheetml/2006/main" count="3561" uniqueCount="2795">
  <si>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</si>
  <si>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</si>
  <si>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</si>
  <si>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</si>
  <si>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</si>
  <si>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</si>
  <si>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</si>
  <si>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</si>
  <si>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</si>
  <si>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</si>
  <si>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</si>
  <si>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</si>
  <si>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</si>
  <si>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</si>
  <si>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</si>
  <si>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</si>
  <si>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</si>
  <si>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</si>
  <si>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</si>
  <si>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</si>
  <si>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</si>
  <si>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</si>
  <si>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</si>
  <si>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</si>
  <si>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</si>
  <si>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</si>
  <si>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</si>
  <si>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</si>
  <si>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</si>
  <si>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</si>
  <si>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</si>
  <si>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</si>
  <si>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</si>
  <si>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</si>
  <si>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</si>
  <si>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</si>
  <si>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</si>
  <si>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</si>
  <si>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</si>
  <si>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</si>
  <si>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</si>
  <si>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</si>
  <si>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</si>
  <si>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</si>
  <si>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</si>
  <si>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</si>
  <si>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</si>
  <si>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</si>
  <si>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</si>
  <si>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</si>
  <si>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</si>
  <si>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</si>
  <si>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</si>
  <si>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</si>
  <si>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</si>
  <si>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</si>
  <si>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</si>
  <si>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</si>
  <si>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</si>
  <si>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</si>
  <si>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</si>
  <si>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</si>
  <si>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</si>
  <si>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</si>
  <si>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</si>
  <si>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</si>
  <si>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</si>
  <si>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</si>
  <si>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</si>
  <si>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</si>
  <si>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</si>
  <si>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</si>
  <si>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</si>
  <si>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</si>
  <si>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</si>
  <si>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</si>
  <si>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</si>
  <si>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</si>
  <si>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</si>
  <si>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</si>
  <si>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</si>
  <si>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</si>
  <si>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</si>
  <si>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</si>
  <si>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</si>
  <si>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</si>
  <si>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</si>
  <si>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</si>
  <si>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</si>
  <si>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</si>
  <si>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</si>
  <si>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</si>
  <si>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</si>
  <si>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</si>
  <si>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</si>
  <si>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</si>
  <si>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</si>
  <si>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</si>
  <si>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</si>
  <si>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</si>
  <si>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</si>
  <si>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</si>
  <si>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</si>
  <si>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</si>
  <si>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</si>
  <si>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</si>
  <si>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</si>
  <si>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</si>
  <si>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</si>
  <si>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</si>
  <si>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</si>
  <si>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</si>
  <si>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</si>
  <si>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</si>
  <si>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</si>
  <si>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</si>
  <si>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</si>
  <si>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</si>
  <si>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</si>
  <si>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</si>
  <si>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</si>
  <si>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</si>
  <si>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</si>
  <si>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</si>
  <si>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</si>
  <si>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</si>
  <si>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</si>
  <si>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</si>
  <si>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</si>
  <si>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</si>
  <si>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</si>
  <si>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</si>
  <si>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</si>
  <si>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</si>
  <si>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</si>
  <si>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</si>
  <si>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</si>
  <si>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</si>
  <si>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</si>
  <si>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</si>
  <si>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</si>
  <si>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</si>
  <si>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</si>
  <si>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</si>
  <si>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</si>
  <si>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</si>
  <si>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</si>
  <si>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</si>
  <si>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</si>
  <si>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</si>
  <si>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</si>
  <si>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</si>
  <si>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</si>
  <si>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</si>
  <si>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</si>
  <si>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</si>
  <si>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</si>
  <si>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</si>
  <si>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</si>
  <si>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</si>
  <si>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</si>
  <si>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</si>
  <si>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</si>
  <si>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</si>
  <si>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</si>
  <si>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</si>
  <si>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</si>
  <si>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</si>
  <si>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</si>
  <si>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</si>
  <si>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</si>
  <si>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</si>
  <si>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</si>
  <si>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</si>
  <si>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</si>
  <si>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</si>
  <si>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</si>
  <si>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</si>
  <si>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</si>
  <si>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</si>
  <si>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</si>
  <si>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</si>
  <si>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</si>
  <si>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</si>
  <si>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</si>
  <si>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</si>
  <si>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</si>
  <si>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</si>
  <si>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</si>
  <si>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</si>
  <si>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</si>
  <si>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</si>
  <si>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</si>
  <si>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</si>
  <si>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</si>
  <si>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</si>
  <si>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</si>
  <si>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</si>
  <si>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</si>
  <si>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</si>
  <si>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</si>
  <si>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</si>
  <si>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</si>
  <si>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</si>
  <si>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</si>
  <si>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</si>
  <si>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</si>
  <si>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</si>
  <si>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</si>
  <si>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</si>
  <si>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</si>
  <si>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</si>
  <si>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</si>
  <si>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</si>
  <si>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</si>
  <si>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</si>
  <si>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</si>
  <si>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</si>
  <si>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</si>
  <si>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</si>
  <si>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</si>
  <si>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</si>
  <si>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</si>
  <si>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</si>
  <si>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</si>
  <si>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</si>
  <si>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</si>
  <si>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</si>
  <si>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</si>
  <si>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</si>
  <si>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</si>
  <si>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</si>
  <si>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</si>
  <si>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</si>
  <si>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</si>
  <si>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</si>
  <si>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</si>
  <si>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</si>
  <si>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</si>
  <si>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</si>
  <si>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</si>
  <si>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</si>
  <si>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</si>
  <si>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</si>
  <si>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</si>
  <si>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</si>
  <si>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</si>
  <si>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</si>
  <si>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</si>
  <si>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</si>
  <si>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</si>
  <si>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</si>
  <si>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</si>
  <si>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</si>
  <si>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</si>
  <si>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</si>
  <si>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</si>
  <si>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</si>
  <si>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</si>
  <si>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</si>
  <si>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</si>
  <si>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</si>
  <si>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</si>
  <si>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</si>
  <si>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</si>
  <si>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</si>
  <si>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</si>
  <si>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</si>
  <si>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</si>
  <si>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</si>
  <si>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</si>
  <si>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</si>
  <si>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</si>
  <si>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</si>
  <si>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</si>
  <si>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</si>
  <si>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</si>
  <si>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</si>
  <si>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</si>
  <si>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</si>
  <si>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</si>
  <si>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</si>
  <si>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</si>
  <si>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</si>
  <si>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</si>
  <si>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</si>
  <si>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</si>
  <si>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</si>
  <si>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</si>
  <si>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</si>
  <si>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</si>
  <si>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</si>
  <si>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</si>
  <si>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</si>
  <si>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</si>
  <si>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</si>
  <si>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</si>
  <si>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</si>
  <si>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</si>
  <si>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</si>
  <si>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</si>
  <si>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</si>
  <si>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</si>
  <si>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</si>
  <si>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</si>
  <si>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</si>
  <si>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</si>
  <si>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</si>
  <si>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</si>
  <si>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</si>
  <si>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</si>
  <si>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</si>
  <si>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</si>
  <si>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</si>
  <si>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</si>
  <si>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</si>
  <si>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</si>
  <si>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</si>
  <si>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</si>
  <si>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</si>
  <si>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</si>
  <si>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</si>
  <si>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</si>
  <si>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</si>
  <si>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</si>
  <si>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</si>
  <si>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</si>
  <si>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</si>
  <si>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</si>
  <si>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</si>
  <si>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</si>
  <si>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</si>
  <si>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</si>
  <si>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</si>
  <si>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</si>
  <si>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</si>
  <si>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</si>
  <si>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</si>
  <si>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</si>
  <si>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</si>
  <si>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</si>
  <si>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</si>
  <si>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</si>
  <si>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</si>
  <si>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</si>
  <si>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</si>
  <si>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</si>
  <si>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</si>
  <si>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</si>
  <si>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</si>
  <si>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</si>
  <si>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</si>
  <si>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</si>
  <si>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</si>
  <si>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</si>
  <si>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</si>
  <si>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</si>
  <si>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</si>
  <si>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</si>
  <si>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</si>
  <si>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</si>
  <si>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</si>
  <si>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</si>
  <si>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</si>
  <si>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</si>
  <si>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</si>
  <si>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</si>
  <si>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</si>
  <si>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</si>
  <si>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</si>
  <si>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</si>
  <si>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</si>
  <si>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</si>
  <si>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</si>
  <si>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</si>
  <si>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</si>
  <si>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</si>
  <si>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</si>
  <si>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</si>
  <si>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</si>
  <si>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</si>
  <si>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</si>
  <si>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</si>
  <si>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</si>
  <si>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</si>
  <si>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</si>
  <si>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</si>
  <si>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</si>
  <si>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</si>
  <si>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</si>
  <si>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</si>
  <si>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</si>
  <si>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</si>
  <si>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</si>
  <si>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</si>
  <si>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</si>
  <si>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</si>
  <si>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</si>
  <si>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</si>
  <si>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</si>
  <si>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</si>
  <si>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</si>
  <si>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</si>
  <si>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</si>
  <si>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</si>
  <si>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</si>
  <si>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</si>
  <si>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</si>
  <si>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</si>
  <si>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</si>
  <si>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</si>
  <si>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</si>
  <si>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</si>
  <si>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</si>
  <si>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</si>
  <si>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</si>
  <si>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</si>
  <si>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</si>
  <si>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</si>
  <si>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</si>
  <si>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</si>
  <si>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</si>
  <si>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</si>
  <si>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</si>
  <si>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</si>
  <si>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</si>
  <si>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</si>
  <si>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</si>
  <si>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</si>
  <si>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</si>
  <si>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</si>
  <si>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</si>
  <si>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</si>
  <si>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</si>
  <si>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</si>
  <si>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</si>
  <si>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</si>
  <si>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</si>
  <si>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</si>
  <si>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</si>
  <si>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</si>
  <si>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</si>
  <si>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</si>
  <si>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</si>
  <si>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</si>
  <si>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</si>
  <si>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</si>
  <si>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</si>
  <si>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</si>
  <si>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</si>
  <si>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</si>
  <si>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</si>
  <si>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</si>
  <si>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</si>
  <si>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</si>
  <si>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</si>
  <si>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</si>
  <si>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</si>
  <si>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</si>
  <si>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</si>
  <si>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</si>
  <si>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</si>
  <si>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</si>
  <si>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</si>
  <si>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</si>
  <si>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</si>
  <si>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</si>
  <si>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</si>
  <si>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</si>
  <si>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</si>
  <si>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</si>
  <si>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</si>
  <si>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</si>
  <si>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</si>
  <si>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</si>
  <si>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</si>
  <si>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</si>
  <si>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</si>
  <si>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</si>
  <si>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</si>
  <si>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</si>
  <si>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</si>
  <si>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</si>
  <si>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</si>
  <si>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</si>
  <si>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</si>
  <si>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</si>
  <si>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</si>
  <si>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</si>
  <si>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</si>
  <si>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</si>
  <si>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</si>
  <si>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</si>
  <si>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</si>
  <si>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</si>
  <si>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</si>
  <si>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</si>
  <si>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</si>
  <si>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</si>
  <si>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</si>
  <si>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</si>
  <si>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</si>
  <si>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</si>
  <si>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</si>
  <si>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</si>
  <si>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</si>
  <si>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</si>
  <si>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</si>
  <si>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</si>
  <si>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</si>
  <si>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</si>
  <si>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</si>
  <si>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</si>
  <si>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</si>
  <si>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</si>
  <si>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</si>
  <si>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</si>
  <si>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</si>
  <si>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</si>
  <si>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</si>
  <si>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</si>
  <si>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</si>
  <si>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</si>
  <si>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</si>
  <si>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</si>
  <si>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</si>
  <si>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</si>
  <si>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</si>
  <si>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</si>
  <si>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</si>
  <si>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</si>
  <si>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</si>
  <si>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</si>
  <si>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</si>
  <si>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</si>
  <si>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</si>
  <si>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</si>
  <si>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</si>
  <si>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</si>
  <si>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</si>
  <si>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</si>
  <si>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</si>
  <si>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</si>
  <si>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</si>
  <si>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</si>
  <si>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</si>
  <si>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</si>
  <si>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</si>
  <si>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</si>
  <si>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</si>
  <si>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</si>
  <si>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</si>
  <si>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</si>
  <si>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</si>
  <si>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</si>
  <si>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</si>
  <si>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</si>
  <si>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</si>
  <si>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</si>
  <si>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</si>
  <si>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</si>
  <si>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</si>
  <si>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</si>
  <si>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</si>
  <si>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</si>
  <si>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</si>
  <si>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</si>
  <si>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</si>
  <si>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</si>
  <si>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</si>
  <si>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</si>
  <si>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</si>
  <si>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</si>
  <si>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</si>
  <si>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</si>
  <si>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</si>
  <si>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</si>
  <si>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</si>
  <si>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</si>
  <si>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</si>
  <si>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</si>
  <si>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</si>
  <si>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</si>
  <si>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</si>
  <si>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</si>
  <si>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</si>
  <si>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</si>
  <si>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</si>
  <si>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</si>
  <si>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</si>
  <si>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</si>
  <si>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</si>
  <si>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</si>
  <si>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</si>
  <si>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</si>
  <si>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</si>
  <si>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</si>
  <si>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</si>
  <si>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</si>
  <si>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</si>
  <si>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</si>
  <si>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</si>
  <si>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</si>
  <si>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</si>
  <si>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</si>
  <si>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</si>
  <si>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</si>
  <si>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</si>
  <si>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</si>
  <si>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</si>
  <si>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</si>
  <si>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</si>
  <si>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</si>
  <si>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</si>
  <si>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</si>
  <si>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</si>
  <si>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</si>
  <si>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</si>
  <si>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</si>
  <si>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</si>
  <si>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</si>
  <si>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</si>
  <si>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</si>
  <si>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</si>
  <si>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</si>
  <si>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</si>
  <si>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</si>
  <si>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</si>
  <si>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</si>
  <si>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</si>
  <si>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</si>
  <si>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</si>
  <si>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</si>
  <si>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</si>
  <si>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</si>
  <si>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</si>
  <si>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</si>
  <si>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</si>
  <si>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</si>
  <si>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</si>
  <si>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</si>
  <si>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</si>
  <si>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</si>
  <si>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</si>
  <si>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</si>
  <si>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</si>
  <si>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</si>
  <si>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</si>
  <si>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</si>
  <si>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</si>
  <si>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</si>
  <si>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</si>
  <si>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</si>
  <si>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</si>
  <si>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</si>
  <si>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</si>
  <si>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</si>
  <si>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</si>
  <si>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</si>
  <si>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</si>
  <si>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</si>
  <si>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</si>
  <si>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</si>
  <si>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</si>
  <si>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</si>
  <si>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</si>
  <si>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</si>
  <si>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</si>
  <si>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</si>
  <si>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</si>
  <si>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</si>
  <si>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</si>
  <si>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</si>
  <si>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</si>
  <si>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</si>
  <si>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</si>
  <si>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</si>
  <si>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</si>
  <si>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</si>
  <si>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</si>
  <si>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</si>
  <si>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</si>
  <si>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</si>
  <si>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</si>
  <si>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</si>
  <si>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</si>
  <si>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</si>
  <si>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</si>
  <si>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</si>
  <si>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</si>
  <si>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</si>
  <si>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</si>
  <si>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</si>
  <si>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</si>
  <si>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</si>
  <si>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</si>
  <si>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</si>
  <si>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</si>
  <si>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</si>
  <si>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</si>
  <si>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</si>
  <si>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</si>
  <si>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</si>
  <si>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</si>
  <si>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</si>
  <si>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</si>
  <si>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</si>
  <si>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</si>
  <si>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</si>
  <si>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</si>
  <si>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</si>
  <si>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</si>
  <si>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</si>
  <si>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</si>
  <si>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</si>
  <si>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</si>
  <si>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</si>
  <si>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</si>
  <si>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</si>
  <si>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</si>
  <si>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</si>
  <si>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</si>
  <si>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</si>
  <si>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</si>
  <si>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</si>
  <si>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</si>
  <si>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</si>
  <si>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</si>
  <si>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</si>
  <si>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</si>
  <si>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</si>
  <si>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</si>
  <si>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</si>
  <si>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</si>
  <si>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</si>
  <si>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</si>
  <si>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</si>
  <si>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</si>
  <si>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</si>
  <si>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</si>
  <si>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</si>
  <si>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</si>
  <si>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</si>
  <si>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</si>
  <si>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</si>
  <si>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</si>
  <si>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</si>
  <si>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</si>
  <si>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</si>
  <si>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</si>
  <si>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</si>
  <si>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</si>
  <si>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</si>
  <si>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</si>
  <si>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</si>
  <si>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</si>
  <si>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</si>
  <si>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</si>
  <si>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</si>
  <si>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</si>
  <si>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</si>
  <si>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</si>
  <si>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</si>
  <si>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</si>
  <si>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</si>
  <si>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</si>
  <si>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</si>
  <si>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</si>
  <si>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</si>
  <si>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</si>
  <si>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</si>
  <si>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</si>
  <si>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</si>
  <si>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</si>
  <si>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</si>
  <si>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</si>
  <si>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</si>
  <si>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</si>
  <si>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</si>
  <si>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</si>
  <si>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</si>
  <si>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</si>
  <si>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</si>
  <si>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</si>
  <si>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</si>
  <si>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</si>
  <si>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</si>
  <si>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</si>
  <si>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</si>
  <si>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</si>
  <si>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</si>
  <si>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</si>
  <si>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</si>
  <si>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</si>
  <si>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</si>
  <si>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</si>
  <si>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</si>
  <si>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</si>
  <si>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</si>
  <si>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</si>
  <si>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</si>
  <si>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</si>
  <si>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</si>
  <si>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</si>
  <si>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</si>
  <si>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</si>
  <si>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</si>
  <si>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</si>
  <si>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</si>
  <si>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</si>
  <si>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</si>
  <si>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</si>
  <si>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</si>
  <si>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</si>
  <si>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</si>
  <si>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</si>
  <si>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</si>
  <si>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</si>
  <si>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</si>
  <si>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</si>
  <si>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</si>
  <si>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</si>
  <si>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</si>
  <si>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</si>
  <si>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</si>
  <si>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</si>
  <si>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</si>
  <si>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</si>
  <si>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</si>
  <si>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</si>
  <si>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</si>
  <si>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</si>
  <si>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</si>
  <si>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</si>
  <si>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</si>
  <si>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</si>
  <si>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</si>
  <si>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</si>
  <si>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</si>
  <si>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</si>
  <si>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</si>
  <si>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</si>
  <si>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</si>
  <si>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</si>
  <si>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</si>
  <si>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</si>
  <si>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</si>
  <si>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</si>
  <si>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</si>
  <si>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</si>
  <si>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</si>
  <si>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</si>
  <si>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</si>
  <si>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</si>
  <si>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</si>
  <si>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</si>
  <si>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</si>
  <si>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</si>
  <si>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</si>
  <si>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</si>
  <si>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</si>
  <si>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</si>
  <si>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</si>
  <si>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</si>
  <si>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</si>
  <si>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</si>
  <si>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</si>
  <si>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</si>
  <si>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</si>
  <si>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</si>
  <si>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</si>
  <si>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</si>
  <si>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</si>
  <si>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</si>
  <si>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</si>
  <si>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</si>
  <si>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</si>
  <si>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</si>
  <si>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</si>
  <si>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</si>
  <si>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</si>
  <si>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</si>
  <si>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</si>
  <si>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</si>
  <si>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</si>
  <si>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</si>
  <si>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</si>
  <si>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</si>
  <si>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</si>
  <si>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</si>
  <si>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</si>
  <si>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</si>
  <si>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</si>
  <si>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</si>
  <si>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</si>
  <si>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</si>
  <si>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</si>
  <si>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</si>
  <si>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</si>
  <si>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</si>
  <si>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</si>
  <si>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</si>
  <si>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</si>
  <si>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</si>
  <si>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</si>
  <si>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</si>
  <si>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</si>
  <si>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</si>
  <si>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</si>
  <si>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</si>
  <si>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</si>
  <si>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</si>
  <si>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</si>
  <si>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</si>
  <si>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</si>
  <si>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</si>
  <si>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</si>
  <si>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</si>
  <si>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</si>
  <si>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</si>
  <si>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</si>
  <si>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</si>
  <si>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</si>
  <si>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</si>
  <si>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</si>
  <si>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</si>
  <si>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</si>
  <si>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</si>
  <si>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</si>
  <si>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</si>
  <si>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</si>
  <si>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</si>
  <si>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</si>
  <si>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</si>
  <si>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</si>
  <si>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</si>
  <si>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</si>
  <si>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</si>
  <si>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</si>
  <si>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</si>
  <si>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</si>
  <si>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</si>
  <si>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</si>
  <si>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</si>
  <si>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</si>
  <si>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</si>
  <si>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</si>
  <si>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</si>
  <si>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</si>
  <si>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</si>
  <si>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</si>
  <si>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</si>
  <si>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</si>
  <si>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</si>
  <si>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</si>
  <si>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</si>
  <si>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</si>
  <si>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</si>
  <si>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</si>
  <si>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</si>
  <si>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</si>
  <si>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</si>
  <si>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</si>
  <si>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</si>
  <si>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</si>
  <si>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</si>
  <si>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</si>
  <si>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</si>
  <si>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</si>
  <si>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</si>
  <si>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</si>
  <si>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</si>
  <si>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</si>
  <si>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</si>
  <si>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</si>
  <si>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</si>
  <si>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</si>
  <si>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</si>
  <si>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</si>
  <si>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</si>
  <si>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</si>
  <si>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</si>
  <si>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</si>
  <si>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</si>
  <si>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</si>
  <si>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</si>
  <si>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</si>
  <si>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</si>
  <si>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</si>
  <si>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</si>
  <si>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</si>
  <si>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</si>
  <si>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</si>
  <si>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</si>
  <si>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</si>
  <si>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</si>
  <si>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</si>
  <si>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</si>
  <si>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</si>
  <si>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</si>
  <si>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</si>
  <si>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</si>
  <si>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</si>
  <si>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</si>
  <si>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</si>
  <si>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</si>
  <si>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</si>
  <si>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</si>
  <si>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</si>
  <si>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</si>
  <si>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</si>
  <si>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</si>
  <si>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</si>
  <si>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</si>
  <si>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</si>
  <si>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</si>
  <si>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</si>
  <si>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</si>
  <si>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</si>
  <si>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</si>
  <si>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</si>
  <si>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</si>
  <si>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</si>
  <si>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</si>
  <si>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</si>
  <si>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</si>
  <si>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</si>
  <si>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</si>
  <si>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</si>
  <si>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</si>
  <si>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</si>
  <si>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</si>
  <si>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</si>
  <si>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</si>
  <si>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</si>
  <si>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</si>
  <si>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</si>
  <si>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</si>
  <si>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</si>
  <si>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</si>
  <si>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</si>
  <si>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</si>
  <si>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</si>
  <si>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</si>
  <si>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</si>
  <si>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</si>
  <si>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</si>
  <si>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</si>
  <si>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</si>
  <si>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</si>
  <si>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</si>
  <si>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</si>
  <si>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</si>
  <si>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</si>
  <si>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</si>
  <si>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</si>
  <si>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</si>
  <si>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</si>
  <si>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</si>
  <si>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</si>
  <si>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</si>
  <si>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</si>
  <si>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</si>
  <si>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</si>
  <si>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</si>
  <si>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</si>
  <si>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</si>
  <si>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</si>
  <si>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</si>
  <si>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</si>
  <si>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</si>
  <si>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</si>
  <si>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</si>
  <si>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</si>
  <si>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</si>
  <si>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</si>
  <si>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</si>
  <si>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</si>
  <si>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</si>
  <si>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</si>
  <si>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</si>
  <si>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</si>
  <si>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</si>
  <si>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</si>
  <si>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</si>
  <si>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</si>
  <si>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</si>
  <si>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</si>
  <si>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</si>
  <si>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</si>
  <si>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</si>
  <si>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</si>
  <si>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</si>
  <si>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</si>
  <si>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</si>
  <si>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</si>
  <si>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</si>
  <si>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</si>
  <si>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</si>
  <si>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</si>
  <si>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</si>
  <si>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</si>
  <si>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</si>
  <si>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</si>
  <si>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</si>
  <si>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</si>
  <si>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</si>
  <si>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</si>
  <si>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</si>
  <si>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</si>
  <si>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</si>
  <si>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</si>
  <si>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</si>
  <si>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</si>
  <si>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</si>
  <si>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</si>
  <si>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</si>
  <si>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</si>
  <si>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</si>
  <si>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</si>
  <si>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</si>
  <si>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</si>
  <si>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</si>
  <si>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</si>
  <si>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</si>
  <si>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</si>
  <si>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</si>
  <si>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</si>
  <si>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</si>
  <si>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</si>
  <si>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</si>
  <si>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</si>
  <si>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</si>
  <si>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</si>
  <si>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</si>
  <si>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</si>
  <si>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</si>
  <si>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</si>
  <si>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</si>
  <si>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</si>
  <si>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</si>
  <si>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</si>
  <si>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</si>
  <si>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</si>
  <si>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</si>
  <si>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</si>
  <si>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</si>
  <si>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</si>
  <si>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</si>
  <si>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</si>
  <si>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</si>
  <si>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</si>
  <si>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</si>
  <si>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</si>
  <si>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</si>
  <si>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</si>
  <si>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</si>
  <si>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</si>
  <si>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</si>
  <si>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</si>
  <si>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</si>
  <si>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</si>
  <si>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</si>
  <si>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</si>
  <si>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</si>
  <si>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</si>
  <si>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</si>
  <si>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</si>
  <si>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</si>
  <si>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</si>
  <si>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</si>
  <si>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</si>
  <si>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</si>
  <si>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</si>
  <si>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</si>
  <si>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</si>
  <si>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</si>
  <si>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</si>
  <si>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</si>
  <si>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</si>
  <si>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</si>
  <si>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</si>
  <si>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</si>
  <si>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</si>
  <si>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</si>
  <si>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</si>
  <si>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</si>
  <si>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</si>
  <si>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</si>
  <si>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</si>
  <si>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</si>
  <si>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</si>
  <si>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</si>
  <si>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</si>
  <si>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</si>
  <si>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</si>
  <si>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</si>
  <si>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</si>
  <si>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</si>
  <si>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</si>
  <si>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</si>
  <si>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</si>
  <si>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</si>
  <si>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</si>
  <si>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</si>
  <si>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</si>
  <si>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</si>
  <si>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</si>
  <si>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</si>
  <si>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</si>
  <si>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</si>
  <si>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</si>
  <si>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</si>
  <si>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</si>
  <si>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</si>
  <si>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</si>
  <si>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</si>
  <si>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</si>
  <si>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</si>
  <si>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</si>
  <si>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</si>
  <si>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</si>
  <si>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</si>
  <si>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</si>
  <si>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</si>
  <si>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</si>
  <si>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</si>
  <si>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</si>
  <si>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</si>
  <si>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</si>
  <si>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</si>
  <si>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</si>
  <si>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</si>
  <si>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</si>
  <si>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</si>
  <si>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</si>
  <si>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</si>
  <si>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</si>
  <si>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</si>
  <si>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</si>
  <si>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</si>
  <si>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</si>
  <si>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</si>
  <si>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</si>
  <si>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</si>
  <si>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</si>
  <si>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</si>
  <si>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</si>
  <si>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</si>
  <si>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</si>
  <si>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</si>
  <si>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</si>
  <si>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</si>
  <si>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</si>
  <si>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</si>
  <si>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</si>
  <si>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</si>
  <si>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</si>
  <si>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</si>
  <si>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</si>
  <si>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</si>
  <si>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</si>
  <si>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</si>
  <si>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</si>
  <si>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</si>
  <si>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</si>
  <si>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</si>
  <si>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</si>
  <si>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</si>
  <si>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</si>
  <si>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</si>
  <si>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</si>
  <si>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</si>
  <si>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</si>
  <si>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</si>
  <si>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</si>
  <si>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</si>
  <si>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</si>
  <si>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</si>
  <si>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</si>
  <si>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</si>
  <si>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</si>
  <si>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</si>
  <si>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</si>
  <si>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</si>
  <si>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</si>
  <si>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</si>
  <si>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</si>
  <si>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</si>
  <si>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</si>
  <si>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</si>
  <si>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</si>
  <si>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</si>
  <si>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</si>
  <si>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</si>
  <si>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</si>
  <si>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</si>
  <si>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</si>
  <si>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</si>
  <si>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</si>
  <si>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</si>
  <si>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</si>
  <si>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</si>
  <si>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</si>
  <si>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</si>
  <si>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</si>
  <si>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</si>
  <si>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</si>
  <si>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</si>
  <si>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</si>
  <si>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</si>
  <si>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</si>
  <si>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</si>
  <si>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</si>
  <si>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</si>
  <si>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</si>
  <si>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</si>
  <si>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</si>
  <si>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</si>
  <si>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</si>
  <si>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</si>
  <si>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</si>
  <si>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</si>
  <si>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</si>
  <si>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</si>
  <si>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</si>
  <si>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</si>
  <si>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</si>
  <si>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</si>
  <si>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</si>
  <si>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</si>
  <si>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</si>
  <si>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</si>
  <si>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</si>
  <si>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</si>
  <si>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</si>
  <si>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</si>
  <si>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</si>
  <si>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</si>
  <si>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</si>
  <si>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</si>
  <si>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</si>
  <si>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</si>
  <si>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</si>
  <si>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</si>
  <si>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</si>
  <si>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</si>
  <si>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</si>
  <si>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</si>
  <si>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</si>
  <si>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</si>
  <si>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</si>
  <si>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</si>
  <si>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</si>
  <si>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</si>
  <si>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</si>
  <si>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</si>
  <si>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</si>
  <si>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</si>
  <si>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</si>
  <si>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</si>
  <si>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</si>
  <si>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</si>
  <si>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</si>
  <si>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</si>
  <si>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</si>
  <si>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</si>
  <si>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</si>
  <si>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</si>
  <si>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</si>
  <si>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</si>
  <si>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</si>
  <si>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</si>
  <si>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</si>
  <si>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</si>
  <si>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</si>
  <si>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</si>
  <si>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</si>
  <si>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</si>
  <si>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</si>
  <si>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</si>
  <si>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</si>
  <si>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</si>
  <si>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</si>
  <si>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</si>
  <si>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</si>
  <si>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</si>
  <si>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</si>
  <si>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</si>
  <si>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</si>
  <si>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</si>
  <si>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</si>
  <si>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</si>
  <si>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</si>
  <si>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</si>
  <si>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</si>
  <si>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</si>
  <si>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</si>
  <si>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</si>
  <si>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</si>
  <si>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</si>
  <si>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</si>
  <si>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</si>
  <si>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</si>
  <si>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</si>
  <si>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</si>
  <si>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</si>
  <si>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</si>
  <si>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</si>
  <si>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</si>
  <si>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</si>
  <si>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</si>
  <si>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</si>
  <si>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</si>
  <si>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</si>
  <si>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</si>
  <si>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</si>
  <si>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</si>
  <si>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</si>
  <si>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</si>
  <si>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</si>
  <si>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</si>
  <si>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</si>
  <si>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</si>
  <si>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</si>
  <si>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</si>
  <si>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</si>
  <si>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</si>
  <si>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</si>
  <si>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</si>
  <si>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</si>
  <si>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</si>
  <si>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</si>
  <si>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</si>
  <si>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</si>
  <si>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</si>
  <si>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</si>
  <si>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</si>
  <si>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</si>
  <si>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</si>
  <si>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</si>
  <si>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</si>
  <si>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</si>
  <si>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</si>
  <si>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</si>
  <si>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</si>
  <si>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</si>
  <si>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</si>
  <si>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</si>
  <si>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</si>
  <si>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</si>
  <si>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</si>
  <si>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</si>
  <si>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</si>
  <si>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</si>
  <si>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</si>
  <si>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</si>
  <si>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</si>
  <si>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</si>
  <si>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</si>
  <si>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</si>
  <si>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</si>
  <si>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</si>
  <si>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</si>
  <si>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</si>
  <si>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</si>
  <si>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</si>
  <si>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</si>
  <si>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</si>
  <si>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</si>
  <si>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</si>
  <si>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</si>
  <si>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</si>
  <si>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</si>
  <si>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</si>
  <si>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</si>
  <si>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</si>
  <si>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</si>
  <si>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</si>
  <si>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</si>
  <si>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</si>
  <si>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</si>
  <si>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</si>
  <si>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</si>
  <si>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</si>
  <si>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</si>
  <si>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</si>
  <si>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</si>
  <si>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</si>
  <si>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</si>
  <si>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</si>
  <si>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</si>
  <si>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</si>
  <si>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</si>
  <si>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</si>
  <si>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</si>
  <si>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</si>
  <si>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</si>
  <si>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</si>
  <si>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</si>
  <si>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</si>
  <si>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</si>
  <si>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</si>
  <si>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</si>
  <si>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</si>
  <si>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</si>
  <si>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</si>
  <si>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</si>
  <si>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</si>
  <si>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</si>
  <si>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</si>
  <si>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</si>
  <si>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</si>
  <si>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</si>
  <si>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</si>
  <si>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</si>
  <si>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</si>
  <si>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</si>
  <si>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</si>
  <si>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</si>
  <si>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</si>
  <si>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</si>
  <si>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</si>
  <si>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</si>
  <si>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</si>
  <si>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</si>
  <si>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</si>
  <si>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</si>
  <si>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</si>
  <si>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</si>
  <si>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</si>
  <si>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</si>
  <si>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</si>
  <si>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</si>
  <si>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</si>
  <si>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</si>
  <si>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</si>
  <si>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</si>
  <si>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</si>
  <si>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</si>
  <si>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</si>
  <si>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</si>
  <si>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</si>
  <si>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</si>
  <si>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</si>
  <si>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</si>
  <si>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</si>
  <si>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</si>
  <si>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</si>
  <si>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</si>
  <si>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</si>
  <si>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</si>
  <si>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</si>
  <si>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</si>
  <si>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</si>
  <si>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</si>
  <si>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</si>
  <si>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</si>
  <si>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</si>
  <si>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</si>
  <si>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</si>
  <si>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</si>
  <si>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</si>
  <si>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</si>
  <si>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</si>
  <si>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</si>
  <si>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</si>
  <si>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</si>
  <si>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</si>
  <si>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</si>
  <si>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</si>
  <si>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</si>
  <si>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</si>
  <si>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</si>
  <si>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</si>
  <si>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</si>
  <si>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</si>
  <si>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</si>
  <si>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</si>
  <si>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</si>
  <si>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</si>
  <si>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</si>
  <si>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</si>
  <si>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</si>
  <si>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</si>
  <si>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</si>
  <si>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</si>
  <si>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</si>
  <si>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</si>
  <si>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</si>
  <si>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</si>
  <si>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</si>
  <si>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</si>
  <si>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</si>
  <si>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</si>
  <si>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</si>
  <si>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</si>
  <si>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</si>
  <si>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</si>
  <si>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</si>
  <si>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</si>
  <si>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</si>
  <si>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</si>
  <si>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</si>
  <si>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</si>
  <si>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</si>
  <si>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</si>
  <si>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</si>
  <si>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</si>
  <si>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</si>
  <si>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</si>
  <si>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</si>
  <si>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</si>
  <si>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</si>
  <si>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</si>
  <si>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</si>
  <si>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</si>
  <si>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</si>
  <si>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</si>
  <si>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</si>
  <si>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</si>
  <si>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</si>
  <si>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</si>
  <si>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</si>
  <si>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</si>
  <si>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</si>
  <si>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</si>
  <si>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</si>
  <si>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</si>
  <si>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</si>
  <si>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</si>
  <si>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</si>
  <si>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</si>
  <si>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</si>
  <si>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</si>
  <si>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</si>
  <si>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</si>
  <si>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</si>
  <si>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</si>
  <si>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</si>
  <si>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</si>
  <si>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</si>
  <si>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</si>
  <si>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</si>
  <si>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</si>
  <si>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</si>
  <si>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</si>
  <si>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</si>
  <si>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</si>
  <si>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</si>
  <si>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</si>
  <si>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</si>
  <si>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</si>
  <si>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</si>
  <si>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</si>
  <si>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</si>
  <si>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</si>
  <si>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</si>
  <si>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</si>
  <si>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</si>
  <si>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</si>
  <si>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</si>
  <si>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</si>
  <si>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</si>
  <si>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</si>
  <si>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</si>
  <si>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</si>
  <si>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</si>
  <si>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</si>
  <si>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</si>
  <si>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</si>
  <si>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</si>
  <si>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</si>
  <si>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</si>
  <si>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</si>
  <si>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</si>
  <si>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</si>
  <si>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</si>
  <si>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</si>
  <si>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</si>
  <si>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</si>
  <si>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</si>
  <si>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</si>
  <si>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</si>
  <si>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</si>
  <si>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</si>
  <si>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</si>
  <si>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</si>
  <si>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</si>
  <si>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</si>
  <si>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</si>
  <si>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</si>
  <si>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</si>
  <si>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</si>
  <si>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</si>
  <si>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</si>
  <si>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</si>
  <si>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</si>
  <si>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</si>
  <si>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</si>
  <si>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</si>
  <si>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</si>
  <si>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</si>
  <si>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</si>
  <si>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</si>
  <si>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</si>
  <si>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</si>
  <si>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</si>
  <si>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</si>
  <si>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</si>
  <si>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</si>
  <si>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</si>
  <si>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</si>
  <si>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</si>
  <si>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</si>
  <si>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</si>
  <si>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</si>
  <si>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</si>
  <si>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</si>
  <si>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</si>
  <si>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</si>
  <si>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</si>
  <si>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</si>
  <si>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</si>
  <si>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</si>
  <si>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</si>
  <si>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</si>
  <si>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</si>
  <si>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</si>
  <si>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</si>
  <si>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</si>
  <si>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</si>
  <si>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</si>
  <si>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</si>
  <si>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</si>
  <si>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</si>
  <si>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</si>
  <si>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</si>
  <si>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</si>
  <si>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</si>
  <si>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</si>
  <si>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</si>
  <si>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</si>
  <si>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</si>
  <si>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</si>
  <si>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</si>
  <si>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</si>
  <si>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</si>
  <si>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</si>
  <si>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</si>
  <si>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</si>
  <si>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</si>
  <si>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</si>
  <si>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</si>
  <si>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</si>
  <si>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</si>
  <si>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</si>
  <si>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</si>
  <si>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</si>
  <si>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</si>
  <si>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</si>
  <si>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</si>
  <si>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</si>
  <si>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</si>
  <si>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</si>
  <si>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</si>
  <si>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</si>
  <si>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</si>
  <si>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</si>
  <si>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</si>
  <si>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</si>
  <si>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</si>
  <si>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</si>
  <si>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</si>
  <si>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</si>
  <si>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</si>
  <si>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</si>
  <si>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</si>
  <si>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</si>
  <si>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</si>
  <si>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</si>
  <si>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</si>
  <si>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</si>
  <si>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</si>
  <si>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</si>
  <si>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</si>
  <si>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</si>
  <si>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</si>
  <si>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</si>
  <si>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</si>
  <si>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</si>
  <si>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</si>
  <si>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</si>
  <si>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</si>
  <si>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</si>
  <si>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</si>
  <si>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</si>
  <si>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</si>
  <si>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</si>
  <si>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</si>
  <si>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</si>
  <si>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</si>
  <si>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</si>
  <si>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</si>
  <si>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</si>
  <si>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</si>
  <si>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</si>
  <si>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</si>
  <si>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</si>
  <si>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</si>
  <si>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</si>
  <si>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</si>
  <si>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</si>
  <si>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</si>
  <si>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</si>
  <si>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</si>
  <si>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</si>
  <si>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</si>
  <si>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</si>
  <si>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</si>
  <si>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</si>
  <si>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</si>
  <si>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</si>
  <si>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</si>
  <si>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</si>
  <si>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</si>
  <si>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</si>
  <si>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</si>
  <si>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</si>
  <si>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</si>
  <si>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</si>
  <si>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</si>
  <si>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</si>
  <si>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</si>
  <si>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</si>
  <si>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</si>
  <si>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</si>
  <si>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</si>
  <si>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</si>
  <si>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</si>
  <si>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</si>
  <si>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</si>
  <si>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</si>
  <si>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</si>
  <si>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</si>
  <si>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</si>
  <si>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</si>
  <si>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</si>
  <si>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</si>
  <si>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</si>
  <si>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</si>
  <si>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</si>
  <si>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</si>
  <si>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</si>
  <si>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</si>
  <si>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</si>
  <si>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</si>
  <si>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</si>
  <si>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</si>
  <si>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</si>
  <si>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</si>
  <si>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</si>
  <si>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</si>
  <si>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</si>
  <si>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</si>
  <si>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</si>
  <si>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</si>
  <si>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</si>
  <si>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</si>
  <si>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</si>
  <si>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</si>
  <si>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</si>
  <si>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</si>
  <si>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</si>
  <si>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</si>
  <si>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</si>
  <si>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</si>
  <si>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</si>
  <si>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</si>
  <si>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</si>
  <si>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</si>
  <si>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</si>
  <si>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</si>
  <si>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</si>
  <si>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</si>
  <si>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</si>
  <si>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</si>
  <si>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</si>
  <si>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</si>
  <si>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</si>
  <si>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</si>
  <si>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</si>
  <si>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</si>
  <si>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</si>
  <si>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</si>
  <si>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</si>
  <si>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</si>
  <si>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</si>
  <si>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</si>
  <si>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</si>
  <si>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</si>
  <si>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</si>
  <si>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</si>
  <si>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</si>
  <si>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</si>
  <si>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</si>
  <si>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</si>
  <si>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</si>
  <si>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</si>
  <si>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</si>
  <si>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</si>
  <si>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</si>
  <si>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</si>
  <si>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</si>
  <si>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</si>
  <si>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</si>
  <si>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</si>
  <si>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</si>
  <si>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</si>
  <si>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</si>
  <si>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</si>
  <si>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</si>
  <si>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</si>
  <si>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</si>
  <si>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</si>
  <si>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</si>
  <si>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</si>
  <si>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</si>
  <si>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</si>
  <si>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</si>
  <si>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</si>
  <si>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</si>
  <si>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</si>
  <si>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</si>
  <si>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</si>
  <si>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</si>
  <si>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</si>
  <si>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</si>
  <si>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</si>
  <si>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</si>
  <si>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</si>
  <si>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</si>
  <si>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</si>
  <si>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</si>
  <si>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</si>
  <si>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</si>
  <si>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</si>
  <si>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</si>
  <si>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</si>
  <si>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</si>
  <si>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</si>
  <si>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</si>
  <si>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</si>
  <si>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</si>
  <si>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</si>
  <si>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</si>
  <si>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</si>
  <si>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</si>
  <si>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</si>
  <si>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</si>
  <si>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</si>
  <si>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</si>
  <si>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</si>
  <si>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</si>
  <si>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</si>
  <si>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</si>
  <si>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</si>
  <si>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</si>
  <si>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</si>
  <si>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</si>
  <si>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</si>
  <si>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</si>
  <si>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</si>
  <si>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</si>
  <si>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</si>
  <si>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</si>
  <si>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</si>
  <si>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</si>
  <si>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</si>
  <si>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</si>
  <si>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</si>
  <si>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</si>
  <si>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</si>
  <si>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</si>
  <si>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</si>
  <si>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</si>
  <si>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</si>
  <si>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</si>
  <si>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</si>
  <si>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</si>
  <si>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</si>
  <si>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</si>
  <si>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</si>
  <si>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</si>
  <si>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</si>
  <si>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</si>
  <si>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</si>
  <si>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</si>
  <si>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</si>
  <si>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</si>
  <si>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</si>
  <si>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</si>
  <si>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</si>
  <si>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</si>
  <si>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</si>
  <si>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</si>
  <si>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</si>
  <si>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</si>
  <si>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</si>
  <si>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</si>
  <si>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</si>
  <si>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</si>
  <si>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</si>
  <si>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</si>
  <si>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</si>
  <si>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</si>
  <si>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</si>
  <si>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</si>
  <si>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</si>
  <si>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</si>
  <si>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</si>
  <si>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</si>
  <si>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</si>
  <si>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</si>
  <si>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</si>
  <si>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</si>
  <si>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</si>
  <si>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</si>
  <si>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</si>
  <si>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</si>
  <si>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</si>
  <si>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</si>
  <si>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</si>
  <si>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</si>
  <si>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</si>
  <si>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</si>
  <si>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</si>
  <si>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</si>
  <si>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</si>
  <si>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</si>
  <si>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</si>
  <si>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</si>
  <si>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</si>
  <si>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</si>
  <si>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</si>
  <si>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</si>
  <si>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</si>
  <si>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</si>
  <si>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</si>
  <si>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</si>
  <si>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</si>
  <si>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</si>
  <si>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</si>
  <si>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</si>
  <si>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</si>
  <si>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</si>
  <si>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</si>
  <si>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</si>
  <si>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</si>
  <si>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</si>
  <si>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</si>
  <si>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</si>
  <si>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</si>
  <si>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</si>
  <si>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</si>
  <si>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</si>
  <si>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</si>
  <si>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</si>
  <si>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</si>
  <si>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</si>
  <si>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</si>
  <si>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</si>
  <si>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</si>
  <si>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</si>
  <si>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</si>
  <si>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</si>
  <si>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</si>
  <si>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</si>
  <si>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</si>
  <si>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</si>
  <si>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</si>
  <si>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</si>
  <si>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</si>
  <si>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</si>
  <si>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</si>
  <si>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</si>
  <si>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</si>
  <si>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</si>
  <si>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</si>
  <si>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</si>
  <si>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</si>
  <si>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</si>
  <si>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</si>
  <si>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</si>
  <si>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</si>
  <si>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</si>
  <si>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</si>
  <si>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</si>
  <si>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</si>
  <si>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</si>
  <si>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</si>
  <si>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</si>
  <si>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</si>
  <si>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</si>
  <si>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</si>
  <si>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</si>
  <si>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</si>
  <si>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</si>
  <si>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</si>
  <si>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</si>
  <si>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</si>
  <si>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</si>
  <si>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</si>
  <si>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</si>
  <si>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</si>
  <si>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</si>
  <si>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</si>
  <si>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</si>
  <si>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</si>
  <si>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</si>
  <si>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</si>
  <si>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</si>
  <si>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</si>
  <si>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</si>
  <si>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</si>
  <si>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</si>
  <si>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</si>
  <si>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</si>
  <si>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</si>
  <si>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</si>
  <si>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</si>
  <si>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</si>
  <si>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</si>
  <si>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</si>
  <si>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</si>
  <si>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</si>
  <si>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</si>
  <si>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</si>
  <si>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</si>
  <si>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</si>
  <si>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</si>
  <si>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</si>
  <si>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</si>
  <si>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</si>
  <si>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</si>
  <si>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</si>
  <si>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</si>
  <si>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</si>
  <si>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</si>
  <si>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</si>
  <si>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</si>
  <si>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</si>
  <si>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</si>
  <si>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</si>
  <si>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</si>
  <si>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</si>
  <si>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</si>
  <si>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</si>
  <si>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</si>
  <si>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</si>
  <si>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</si>
  <si>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</si>
  <si>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</si>
  <si>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</si>
  <si>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</si>
  <si>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</si>
  <si>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</si>
  <si>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</si>
  <si>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</si>
  <si>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</si>
  <si>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</si>
  <si>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</si>
  <si>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</si>
  <si>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</si>
  <si>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</si>
  <si>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</si>
  <si>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</si>
  <si>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</si>
  <si>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</si>
  <si>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</si>
  <si>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</si>
  <si>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</si>
  <si>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</si>
  <si>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</si>
  <si>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</si>
  <si>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</si>
  <si>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</si>
  <si>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</si>
  <si>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</si>
  <si>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</si>
  <si>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</si>
  <si>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</si>
  <si>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</si>
  <si>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</si>
  <si>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</si>
  <si>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</si>
  <si>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</si>
  <si>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</si>
  <si>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</si>
  <si>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</si>
  <si>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</si>
  <si>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</si>
  <si>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</si>
  <si>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</si>
  <si>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</si>
  <si>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</si>
  <si>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</si>
  <si>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</si>
  <si>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</si>
  <si>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</si>
  <si>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</si>
  <si>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</si>
  <si>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</si>
  <si>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</si>
  <si>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</si>
  <si>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</si>
  <si>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</si>
  <si>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</si>
  <si>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</si>
  <si>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</si>
  <si>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</si>
  <si>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</si>
  <si>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</si>
  <si>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</si>
  <si>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</si>
  <si>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</si>
  <si>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</si>
  <si>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</si>
  <si>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</si>
  <si>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</si>
  <si>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</si>
  <si>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</si>
  <si>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</si>
  <si>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</si>
  <si>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</si>
  <si>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</si>
  <si>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</si>
  <si>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</si>
  <si>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</si>
  <si>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</si>
  <si>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</si>
  <si>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</si>
  <si>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</si>
  <si>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</si>
  <si>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</si>
  <si>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</si>
  <si>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</si>
  <si>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</si>
  <si>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</si>
  <si>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</si>
  <si>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</si>
  <si>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</si>
  <si>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</si>
  <si>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</si>
  <si>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</si>
  <si>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</si>
  <si>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</si>
  <si>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</si>
  <si>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</si>
  <si>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</si>
  <si>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</si>
  <si>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</si>
  <si>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</si>
  <si>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</si>
  <si>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</si>
  <si>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</si>
  <si>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</si>
  <si>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</si>
  <si>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</si>
  <si>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</si>
  <si>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</si>
  <si>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</si>
  <si>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</si>
  <si>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</si>
  <si>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</si>
  <si>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</si>
  <si>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</si>
  <si>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</si>
  <si>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</si>
  <si>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</si>
  <si>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</si>
  <si>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</si>
  <si>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</si>
  <si>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</si>
  <si>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</si>
  <si>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</si>
  <si>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</si>
  <si>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</si>
  <si>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</si>
  <si>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</si>
  <si>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</si>
  <si>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</si>
  <si>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</si>
  <si>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</si>
  <si>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</si>
  <si>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</si>
  <si>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</si>
  <si>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</si>
  <si>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</si>
  <si>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</si>
  <si>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</si>
  <si>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</si>
  <si>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</si>
  <si>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</si>
  <si>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</si>
  <si>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</si>
  <si>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</si>
  <si>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</si>
  <si>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</si>
  <si>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</si>
  <si>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</si>
  <si>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</si>
  <si>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</si>
  <si>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</si>
  <si>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</si>
  <si>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</si>
  <si>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</si>
  <si>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</si>
  <si>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</si>
  <si>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</si>
  <si>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</si>
  <si>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</si>
  <si>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</si>
  <si>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</si>
  <si>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</si>
  <si>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</si>
  <si>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</si>
  <si>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</si>
  <si>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</si>
  <si>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</si>
  <si>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</si>
  <si>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</si>
  <si>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</si>
  <si>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</si>
  <si>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</si>
  <si>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</si>
  <si>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</si>
  <si>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</si>
  <si>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</si>
  <si>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</si>
  <si>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</si>
  <si>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</si>
  <si>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</si>
  <si>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</si>
  <si>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</si>
  <si>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</si>
  <si>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</si>
  <si>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</si>
  <si>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</si>
  <si>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</si>
  <si>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</si>
  <si>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</si>
  <si>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</si>
  <si>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</si>
  <si>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</si>
  <si>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</si>
  <si>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</si>
  <si>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</si>
  <si>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</si>
  <si>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</si>
  <si>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</si>
  <si>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</si>
  <si>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</si>
  <si>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</si>
  <si>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</si>
  <si>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</si>
  <si>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</si>
  <si>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</si>
  <si>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</si>
  <si>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</si>
  <si>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</si>
  <si>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</si>
  <si>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</si>
  <si>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</si>
  <si>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</si>
  <si>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</si>
  <si>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</si>
  <si>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</si>
  <si>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</si>
  <si>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</si>
  <si>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</si>
  <si>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</si>
  <si>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</si>
  <si>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</si>
  <si>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</si>
  <si>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</si>
  <si>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</si>
  <si>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</si>
  <si>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</si>
  <si>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</si>
  <si>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</si>
  <si>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</si>
  <si>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</si>
  <si>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</si>
  <si>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</si>
  <si>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</si>
  <si>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</si>
  <si>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</si>
  <si>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</si>
  <si>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</si>
  <si>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</si>
  <si>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</si>
  <si>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</si>
  <si>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</si>
  <si>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</si>
  <si>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</si>
  <si>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</si>
  <si>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</si>
  <si>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</si>
  <si>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</si>
  <si>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</si>
  <si>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</si>
  <si>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</si>
  <si>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</si>
  <si>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</si>
  <si>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</si>
  <si>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</si>
  <si>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</si>
  <si>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</si>
  <si>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</si>
  <si>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</si>
  <si>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</si>
  <si>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</si>
  <si>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</si>
  <si>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</si>
  <si>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</si>
  <si>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</si>
  <si>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</si>
  <si>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</si>
  <si>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</si>
  <si>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</si>
  <si>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</si>
  <si>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</si>
  <si>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</si>
  <si>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</si>
  <si>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</si>
  <si>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</si>
  <si>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</si>
  <si>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</si>
  <si>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</si>
  <si>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</si>
  <si>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</si>
  <si>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</si>
  <si>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</si>
  <si>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</si>
  <si>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</si>
  <si>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</si>
  <si>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</si>
  <si>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</si>
  <si>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</si>
  <si>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</si>
  <si>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</si>
  <si>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</si>
  <si>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</si>
  <si>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</si>
  <si>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</si>
  <si>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</si>
  <si>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</si>
  <si>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</si>
  <si>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</si>
  <si>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</si>
  <si>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</si>
  <si>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</si>
  <si>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</si>
  <si>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</si>
  <si>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</si>
  <si>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</si>
  <si>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</si>
  <si>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</si>
  <si>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</si>
  <si>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</si>
  <si>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</si>
  <si>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</si>
  <si>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</si>
  <si>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</si>
  <si>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</si>
  <si>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</si>
  <si>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</si>
  <si>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</si>
  <si>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</si>
  <si>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</si>
  <si>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</si>
  <si>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</si>
  <si>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</si>
  <si>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</si>
  <si>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</si>
  <si>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</si>
  <si>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</si>
  <si>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</si>
  <si>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</si>
  <si>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</si>
  <si>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</si>
  <si>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</si>
  <si>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</si>
  <si>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</si>
  <si>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</si>
  <si>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</si>
  <si>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</si>
  <si>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</si>
  <si>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</si>
  <si>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</si>
  <si>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</si>
  <si>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</si>
  <si>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</si>
  <si>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</si>
  <si>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</si>
  <si>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</si>
  <si>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</si>
  <si>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</si>
  <si>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</si>
  <si>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</si>
  <si>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</si>
  <si>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</si>
  <si>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</si>
  <si>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</si>
  <si>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</si>
  <si>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</si>
  <si>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</si>
  <si>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</si>
  <si>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</si>
  <si>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</si>
  <si>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</si>
  <si>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</si>
  <si>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</si>
  <si>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</si>
  <si>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</si>
  <si>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</si>
  <si>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</si>
  <si>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</si>
  <si>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</si>
  <si>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</si>
  <si>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</si>
  <si>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</si>
  <si>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</si>
  <si>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</si>
  <si>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</si>
  <si>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</si>
  <si>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</si>
  <si>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</si>
  <si>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</si>
  <si>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</si>
  <si>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</si>
  <si>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</si>
  <si>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</si>
  <si>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</si>
  <si>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</si>
  <si>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</si>
  <si>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</si>
  <si>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</si>
  <si>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</si>
  <si>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</si>
  <si>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</si>
  <si>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</si>
  <si>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</si>
  <si>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</si>
  <si>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</si>
  <si>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</si>
  <si>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</si>
  <si>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</si>
  <si>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</si>
  <si>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</si>
  <si>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</si>
  <si>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</si>
  <si>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</si>
  <si>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</si>
  <si>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</si>
  <si>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</si>
  <si>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</si>
  <si>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</si>
  <si>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</si>
  <si>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</si>
  <si>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</si>
  <si>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</si>
  <si>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</si>
  <si>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</si>
  <si>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</si>
  <si>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</si>
  <si>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</si>
  <si>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</si>
  <si>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</si>
  <si>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</si>
  <si>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</si>
  <si>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</si>
  <si>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</si>
  <si>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</si>
  <si>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</si>
  <si>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</si>
  <si>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</si>
  <si>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</si>
  <si>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</si>
  <si>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</si>
  <si>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</si>
  <si>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</si>
  <si>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</si>
  <si>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</si>
  <si>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</si>
  <si>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</si>
  <si>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</si>
  <si>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</si>
  <si>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</si>
  <si>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</si>
  <si>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</si>
  <si>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</si>
  <si>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</si>
  <si>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</si>
  <si>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</si>
  <si>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</si>
  <si>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</si>
  <si>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</si>
  <si>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</si>
  <si>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</si>
  <si>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</si>
  <si>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</si>
  <si>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</si>
  <si>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</si>
  <si>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</si>
  <si>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</si>
  <si>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</si>
  <si>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</si>
  <si>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</si>
  <si>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</si>
  <si>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</si>
  <si>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</si>
  <si>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</si>
  <si>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</si>
  <si>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</si>
  <si>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</si>
  <si>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</si>
  <si>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</si>
  <si>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</si>
  <si>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</si>
  <si>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</si>
  <si>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</si>
  <si>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</si>
  <si>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</si>
  <si>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</si>
  <si>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</si>
  <si>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</si>
  <si>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</si>
  <si>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</si>
  <si>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</si>
  <si>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</si>
  <si>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</si>
  <si>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</si>
  <si>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</si>
  <si>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</si>
  <si>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</si>
  <si>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</si>
  <si>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</si>
  <si>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</si>
  <si>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</si>
  <si>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</si>
  <si>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</si>
  <si>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</si>
  <si>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</si>
  <si>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</si>
  <si>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</si>
  <si>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</si>
  <si>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</si>
  <si>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</si>
  <si>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</si>
  <si>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</si>
  <si>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</si>
  <si>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</si>
  <si>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</si>
  <si>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</si>
  <si>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</si>
  <si>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</si>
  <si>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</si>
  <si>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</si>
  <si>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</si>
  <si>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</si>
  <si>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</si>
  <si>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</si>
  <si>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</si>
  <si>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</si>
  <si>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</si>
  <si>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</si>
  <si>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</si>
  <si>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</si>
  <si>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</si>
  <si>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</si>
  <si>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</si>
  <si>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</si>
  <si>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</si>
  <si>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</si>
  <si>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</si>
  <si>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</si>
  <si>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</si>
  <si>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</si>
  <si>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</si>
  <si>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</si>
  <si>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</si>
  <si>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</si>
  <si>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</si>
  <si>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</si>
  <si>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</si>
  <si>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</si>
  <si>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</si>
  <si>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</si>
  <si>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</si>
  <si>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</si>
  <si>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</si>
  <si>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</si>
  <si>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</si>
  <si>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</si>
  <si>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</si>
  <si>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</si>
  <si>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</si>
  <si>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</si>
  <si>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</si>
  <si>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</si>
  <si>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</si>
  <si>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</si>
  <si>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</si>
  <si>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</si>
  <si>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</si>
  <si>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</si>
  <si>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</si>
  <si>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</si>
  <si>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</si>
  <si>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</si>
  <si>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</si>
  <si>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</si>
  <si>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</si>
  <si>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</si>
  <si>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</si>
  <si>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</si>
  <si>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</si>
  <si>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</si>
  <si>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</si>
  <si>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</si>
  <si>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</si>
  <si>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</si>
  <si>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</si>
  <si>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</si>
  <si>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</si>
  <si>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</si>
  <si>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</si>
  <si>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</si>
  <si>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</si>
  <si>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</si>
  <si>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</si>
  <si>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</si>
  <si>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</si>
  <si>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</si>
  <si>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</si>
  <si>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</si>
  <si>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</si>
  <si>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</si>
  <si>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</si>
  <si>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</si>
  <si>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</si>
  <si>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</si>
  <si>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</si>
  <si>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</si>
  <si>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</si>
  <si>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</si>
  <si>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</si>
  <si>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</si>
  <si>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</si>
  <si>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</si>
  <si>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</si>
  <si>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</si>
  <si>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</si>
  <si>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</si>
  <si>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</si>
  <si>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</si>
  <si>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</si>
  <si>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</si>
  <si>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</si>
  <si>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</si>
  <si>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</si>
  <si>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</si>
  <si>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</si>
  <si>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</si>
  <si>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</si>
  <si>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</si>
  <si>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</si>
  <si>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</si>
  <si>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</si>
  <si>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</si>
  <si>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</si>
  <si>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</si>
  <si>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</si>
  <si>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</si>
  <si>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</si>
  <si>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</si>
  <si>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</si>
  <si>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</si>
  <si>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</si>
  <si>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</si>
  <si>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</si>
  <si>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2021-47-10001213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</si>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</sst>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68" zoomScale="40" zoomScaleNormal="85" zoomScaleSheetLayoutView="40" zoomScalePageLayoutView="40" workbookViewId="0">
      <selection activeCell="N192" sqref="N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2793</v>
      </c>
      <c r="D15" s="35"/>
      <c r="E15" s="35"/>
      <c r="F15" s="5"/>
      <c r="G15" s="32" t="s">
        <v>1168</v>
      </c>
      <c r="H15" s="103" t="s">
        <v>711</v>
      </c>
      <c r="I15" s="32" t="s">
        <v>2624</v>
      </c>
      <c r="J15" s="108" t="s">
        <v>2626</v>
      </c>
      <c r="L15" s="220" t="s">
        <v>8</v>
      </c>
      <c r="M15" s="22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239"/>
      <c r="I20" s="141" t="s">
        <v>711</v>
      </c>
      <c r="J20" s="142" t="s">
        <v>713</v>
      </c>
      <c r="K20" s="143">
        <v>8075151589</v>
      </c>
      <c r="L20" s="144">
        <v>44188</v>
      </c>
      <c r="M20" s="144">
        <v>44561</v>
      </c>
      <c r="N20" s="128">
        <f>+(M20-L20)/30</f>
        <v>12.433333333333334</v>
      </c>
      <c r="O20" s="131"/>
      <c r="U20" s="127"/>
      <c r="V20" s="105">
        <f ca="1">NOW()</f>
        <v>44193.508705787041</v>
      </c>
      <c r="W20" s="105">
        <f ca="1">NOW()</f>
        <v>44193.508705787041</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PARA EL BIENESTAR SOCIAL DE LA COMUNIDAD</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2794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2669</v>
      </c>
      <c r="C179" s="187"/>
      <c r="D179" s="187"/>
      <c r="E179" s="163">
        <v>0.02</v>
      </c>
      <c r="F179" s="162">
        <v>0.02</v>
      </c>
      <c r="G179" s="157">
        <f>IF(F179&gt;0,SUM(E179+F179),"")</f>
        <v>0.04</v>
      </c>
      <c r="H179" s="5"/>
      <c r="I179" s="187" t="s">
        <v>2671</v>
      </c>
      <c r="J179" s="187"/>
      <c r="K179" s="187"/>
      <c r="L179" s="187"/>
      <c r="M179" s="164">
        <v>0.02</v>
      </c>
      <c r="O179" s="8"/>
      <c r="Q179" s="19"/>
      <c r="R179" s="151">
        <f>IF(M179&gt;0,SUM(L179+M179),"")</f>
        <v>0.02</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323006063.56</v>
      </c>
      <c r="F185" s="92"/>
      <c r="G185" s="93"/>
      <c r="H185" s="88"/>
      <c r="I185" s="90" t="s">
        <v>2627</v>
      </c>
      <c r="J185" s="158">
        <f>+SUM(M179:M183)</f>
        <v>0.02</v>
      </c>
      <c r="K185" s="232" t="s">
        <v>2628</v>
      </c>
      <c r="L185" s="232"/>
      <c r="M185" s="94">
        <f>+J185*(SUM(K20:K35))</f>
        <v>161503031.78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a65d333d-5b59-4810-bc94-b80d9325abbc"/>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2020-12-28T17:13:04Z</cp:lastPrinted>
  <dcterms:created xsi:type="dcterms:W3CDTF">2020-10-14T21:57:42Z</dcterms:created>
  <dcterms:modified xsi:type="dcterms:W3CDTF">2020-12-28T17:13:32Z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