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<sst xmlns="http://schemas.openxmlformats.org/spreadsheetml/2006/main" count="3203" uniqueCount="2702">
  <si>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</si>
  <si>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</si>
  <si>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</si>
  <si>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</si>
  <si>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</si>
  <si>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</si>
  <si>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</si>
  <si>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</si>
  <si>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</si>
  <si>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</si>
  <si>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</si>
  <si>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</si>
  <si>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</si>
  <si>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</si>
  <si>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</si>
  <si>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</si>
  <si>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</si>
  <si>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</si>
  <si>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</si>
  <si>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</si>
  <si>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</si>
  <si>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</si>
  <si>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</si>
  <si>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</si>
  <si>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</si>
  <si>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</si>
  <si>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</si>
  <si>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</si>
  <si>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</si>
  <si>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</si>
  <si>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</si>
  <si>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</si>
  <si>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</si>
  <si>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</si>
  <si>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</si>
  <si>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</si>
  <si>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</si>
  <si>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</si>
  <si>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</si>
  <si>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</si>
  <si>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</si>
  <si>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</si>
  <si>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</si>
  <si>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</si>
  <si>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</si>
  <si>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</si>
  <si>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</si>
  <si>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</si>
  <si>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</si>
  <si>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</si>
  <si>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</si>
  <si>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</si>
  <si>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</si>
  <si>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</si>
  <si>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</si>
  <si>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</si>
  <si>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</si>
  <si>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</si>
  <si>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</si>
  <si>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</si>
  <si>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</si>
  <si>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</si>
  <si>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</si>
  <si>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</si>
  <si>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</si>
  <si>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</si>
  <si>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</si>
  <si>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</si>
  <si>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</si>
  <si>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</si>
  <si>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</si>
  <si>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</si>
  <si>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</si>
  <si>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</si>
  <si>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</si>
  <si>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</si>
  <si>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</si>
  <si>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</si>
  <si>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</si>
  <si>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</si>
  <si>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</si>
  <si>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</si>
  <si>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</si>
  <si>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</si>
  <si>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</si>
  <si>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</si>
  <si>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</si>
  <si>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</si>
  <si>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</si>
  <si>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</si>
  <si>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</si>
  <si>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</si>
  <si>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</si>
  <si>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</si>
  <si>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</si>
  <si>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</si>
  <si>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</si>
  <si>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</si>
  <si>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</si>
  <si>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</si>
  <si>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</si>
  <si>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</si>
  <si>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</si>
  <si>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</si>
  <si>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</si>
  <si>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</si>
  <si>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</si>
  <si>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</si>
  <si>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</si>
  <si>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</si>
  <si>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</si>
  <si>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</si>
  <si>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</si>
  <si>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</si>
  <si>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</si>
  <si>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</si>
  <si>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</si>
  <si>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</si>
  <si>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</si>
  <si>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</si>
  <si>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</si>
  <si>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</si>
  <si>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</si>
  <si>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</si>
  <si>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</si>
  <si>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</si>
  <si>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</si>
  <si>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</si>
  <si>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</si>
  <si>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</si>
  <si>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</si>
  <si>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</si>
  <si>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</si>
  <si>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</si>
  <si>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</si>
  <si>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</si>
  <si>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</si>
  <si>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</si>
  <si>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</si>
  <si>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</si>
  <si>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</si>
  <si>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</si>
  <si>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</si>
  <si>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</si>
  <si>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</si>
  <si>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</si>
  <si>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</si>
  <si>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</si>
  <si>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</si>
  <si>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</si>
  <si>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</si>
  <si>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</si>
  <si>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</si>
  <si>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</si>
  <si>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</si>
  <si>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</si>
  <si>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</si>
  <si>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</si>
  <si>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</si>
  <si>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</si>
  <si>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</si>
  <si>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</si>
  <si>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</si>
  <si>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</si>
  <si>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</si>
  <si>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</si>
  <si>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</si>
  <si>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</si>
  <si>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</si>
  <si>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</si>
  <si>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</si>
  <si>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</si>
  <si>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</si>
  <si>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</si>
  <si>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</si>
  <si>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</si>
  <si>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</si>
  <si>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</si>
  <si>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</si>
  <si>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</si>
  <si>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</si>
  <si>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</si>
  <si>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</si>
  <si>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</si>
  <si>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</si>
  <si>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</si>
  <si>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</si>
  <si>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</si>
  <si>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</si>
  <si>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</si>
  <si>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</si>
  <si>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</si>
  <si>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</si>
  <si>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</si>
  <si>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</si>
  <si>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</si>
  <si>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</si>
  <si>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</si>
  <si>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</si>
  <si>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</si>
  <si>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</si>
  <si>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</si>
  <si>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</si>
  <si>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</si>
  <si>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</si>
  <si>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</si>
  <si>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</si>
  <si>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</si>
  <si>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</si>
  <si>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</si>
  <si>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</si>
  <si>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</si>
  <si>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</si>
  <si>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</si>
  <si>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</si>
  <si>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</si>
  <si>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</si>
  <si>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</si>
  <si>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</si>
  <si>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</si>
  <si>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</si>
  <si>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</si>
  <si>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</si>
  <si>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</si>
  <si>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</si>
  <si>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</si>
  <si>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</si>
  <si>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</si>
  <si>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</si>
  <si>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</si>
  <si>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</si>
  <si>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</si>
  <si>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</si>
  <si>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</si>
  <si>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</si>
  <si>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</si>
  <si>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</si>
  <si>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</si>
  <si>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</si>
  <si>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</si>
  <si>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</si>
  <si>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</si>
  <si>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</si>
  <si>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</si>
  <si>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</si>
  <si>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</si>
  <si>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</si>
  <si>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</si>
  <si>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</si>
  <si>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</si>
  <si>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</si>
  <si>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</si>
  <si>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</si>
  <si>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</si>
  <si>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</si>
  <si>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</si>
  <si>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</si>
  <si>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</si>
  <si>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</si>
  <si>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</si>
  <si>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</si>
  <si>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</si>
  <si>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</si>
  <si>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</si>
  <si>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</si>
  <si>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</si>
  <si>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</si>
  <si>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</si>
  <si>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</si>
  <si>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</si>
  <si>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</si>
  <si>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</si>
  <si>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</si>
  <si>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</si>
  <si>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</si>
  <si>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</si>
  <si>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</si>
  <si>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</si>
  <si>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</si>
  <si>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</si>
  <si>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</si>
  <si>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</si>
  <si>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</si>
  <si>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</si>
  <si>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</si>
  <si>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</si>
  <si>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</si>
  <si>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</si>
  <si>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</si>
  <si>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</si>
  <si>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</si>
  <si>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</si>
  <si>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</si>
  <si>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</si>
  <si>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</si>
  <si>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</si>
  <si>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</si>
  <si>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</si>
  <si>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</si>
  <si>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</si>
  <si>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</si>
  <si>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</si>
  <si>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</si>
  <si>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</si>
  <si>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</si>
  <si>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</si>
  <si>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</si>
  <si>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</si>
  <si>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</si>
  <si>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</si>
  <si>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</si>
  <si>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</si>
  <si>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</si>
  <si>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</si>
  <si>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</si>
  <si>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</si>
  <si>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</si>
  <si>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</si>
  <si>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</si>
  <si>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</si>
  <si>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</si>
  <si>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</si>
  <si>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</si>
  <si>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</si>
  <si>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</si>
  <si>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</si>
  <si>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</si>
  <si>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</si>
  <si>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</si>
  <si>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</si>
  <si>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</si>
  <si>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</si>
  <si>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</si>
  <si>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</si>
  <si>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</si>
  <si>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</si>
  <si>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</si>
  <si>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</si>
  <si>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</si>
  <si>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</si>
  <si>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</si>
  <si>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</si>
  <si>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</si>
  <si>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</si>
  <si>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</si>
  <si>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</si>
  <si>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</si>
  <si>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</si>
  <si>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</si>
  <si>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</si>
  <si>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</si>
  <si>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</si>
  <si>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</si>
  <si>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</si>
  <si>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</si>
  <si>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</si>
  <si>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</si>
  <si>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</si>
  <si>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</si>
  <si>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</si>
  <si>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</si>
  <si>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</si>
  <si>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</si>
  <si>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</si>
  <si>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</si>
  <si>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</si>
  <si>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</si>
  <si>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</si>
  <si>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</si>
  <si>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</si>
  <si>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</si>
  <si>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</si>
  <si>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</si>
  <si>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</si>
  <si>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</si>
  <si>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</si>
  <si>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</si>
  <si>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</si>
  <si>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</si>
  <si>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</si>
  <si>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</si>
  <si>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</si>
  <si>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</si>
  <si>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</si>
  <si>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</si>
  <si>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</si>
  <si>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</si>
  <si>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</si>
  <si>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</si>
  <si>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</si>
  <si>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</si>
  <si>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</si>
  <si>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</si>
  <si>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</si>
  <si>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</si>
  <si>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</si>
  <si>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</si>
  <si>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</si>
  <si>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</si>
  <si>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</si>
  <si>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</si>
  <si>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</si>
  <si>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</si>
  <si>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</si>
  <si>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</si>
  <si>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</si>
  <si>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</si>
  <si>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</si>
  <si>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</si>
  <si>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</si>
  <si>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</si>
  <si>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</si>
  <si>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</si>
  <si>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</si>
  <si>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</si>
  <si>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</si>
  <si>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</si>
  <si>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</si>
  <si>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</si>
  <si>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</si>
  <si>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</si>
  <si>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</si>
  <si>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</si>
  <si>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</si>
  <si>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</si>
  <si>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</si>
  <si>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</si>
  <si>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</si>
  <si>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</si>
  <si>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</si>
  <si>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</si>
  <si>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</si>
  <si>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</si>
  <si>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</si>
  <si>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</si>
  <si>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</si>
  <si>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</si>
  <si>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</si>
  <si>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</si>
  <si>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</si>
  <si>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</si>
  <si>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</si>
  <si>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</si>
  <si>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</si>
  <si>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</si>
  <si>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</si>
  <si>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</si>
  <si>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</si>
  <si>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</si>
  <si>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</si>
  <si>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</si>
  <si>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</si>
  <si>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</si>
  <si>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</si>
  <si>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</si>
  <si>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</si>
  <si>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</si>
  <si>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</si>
  <si>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</si>
  <si>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</si>
  <si>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</si>
  <si>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</si>
  <si>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</si>
  <si>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</si>
  <si>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</si>
  <si>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</si>
  <si>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</si>
  <si>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</si>
  <si>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</si>
  <si>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</si>
  <si>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</si>
  <si>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</si>
  <si>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</si>
  <si>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</si>
  <si>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</si>
  <si>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</si>
  <si>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</si>
  <si>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</si>
  <si>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</si>
  <si>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</si>
  <si>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</si>
  <si>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</si>
  <si>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</si>
  <si>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</si>
  <si>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</si>
  <si>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</si>
  <si>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</si>
  <si>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</si>
  <si>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</si>
  <si>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</si>
  <si>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</si>
  <si>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</si>
  <si>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</si>
  <si>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</si>
  <si>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</si>
  <si>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</si>
  <si>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</si>
  <si>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</si>
  <si>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</si>
  <si>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</si>
  <si>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</si>
  <si>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</si>
  <si>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</si>
  <si>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</si>
  <si>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</si>
  <si>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</si>
  <si>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</si>
  <si>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</si>
  <si>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</si>
  <si>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</si>
  <si>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</si>
  <si>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</si>
  <si>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</si>
  <si>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</si>
  <si>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</si>
  <si>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</si>
  <si>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</si>
  <si>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</si>
  <si>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</si>
  <si>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</si>
  <si>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</si>
  <si>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</si>
  <si>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</si>
  <si>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</si>
  <si>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</si>
  <si>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</si>
  <si>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</si>
  <si>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</si>
  <si>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</si>
  <si>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</si>
  <si>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</si>
  <si>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</si>
  <si>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</si>
  <si>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</si>
  <si>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</si>
  <si>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</si>
  <si>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</si>
  <si>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</si>
  <si>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</si>
  <si>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</si>
  <si>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</si>
  <si>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</si>
  <si>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</si>
  <si>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</si>
  <si>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</si>
  <si>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</si>
  <si>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</si>
  <si>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</si>
  <si>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</si>
  <si>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</si>
  <si>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</si>
  <si>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</si>
  <si>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</si>
  <si>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</si>
  <si>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</si>
  <si>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</si>
  <si>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</si>
  <si>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</si>
  <si>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</si>
  <si>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</si>
  <si>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</si>
  <si>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</si>
  <si>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</si>
  <si>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</si>
  <si>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</si>
  <si>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</si>
  <si>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</si>
  <si>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</si>
  <si>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</si>
  <si>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</si>
  <si>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</si>
  <si>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</si>
  <si>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</si>
  <si>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</si>
  <si>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</si>
  <si>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</si>
  <si>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</si>
  <si>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</si>
  <si>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</si>
  <si>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</si>
  <si>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</si>
  <si>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</si>
  <si>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</si>
  <si>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</si>
  <si>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</si>
  <si>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</si>
  <si>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</si>
  <si>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</si>
  <si>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</si>
  <si>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</si>
  <si>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</si>
  <si>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</si>
  <si>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</si>
  <si>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</si>
  <si>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</si>
  <si>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</si>
  <si>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</si>
  <si>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</si>
  <si>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</si>
  <si>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</si>
  <si>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</si>
  <si>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</si>
  <si>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</si>
  <si>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</si>
  <si>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</si>
  <si>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</si>
  <si>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</si>
  <si>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</si>
  <si>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</si>
  <si>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</si>
  <si>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</si>
  <si>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</si>
  <si>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</si>
  <si>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</si>
  <si>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</si>
  <si>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</si>
  <si>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</si>
  <si>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</si>
  <si>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</si>
  <si>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</si>
  <si>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</si>
  <si>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</si>
  <si>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</si>
  <si>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</si>
  <si>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</si>
  <si>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</si>
  <si>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</si>
  <si>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</si>
  <si>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</si>
  <si>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</si>
  <si>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</si>
  <si>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</si>
  <si>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</si>
  <si>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</si>
  <si>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</si>
  <si>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</si>
  <si>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</si>
  <si>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</si>
  <si>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</si>
  <si>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</si>
  <si>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</si>
  <si>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</si>
  <si>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</si>
  <si>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</si>
  <si>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</si>
  <si>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</si>
  <si>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</si>
  <si>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</si>
  <si>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</si>
  <si>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</si>
  <si>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</si>
  <si>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</si>
  <si>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</si>
  <si>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</si>
  <si>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</si>
  <si>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</si>
  <si>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</si>
  <si>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</si>
  <si>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</si>
  <si>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</si>
  <si>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</si>
  <si>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</si>
  <si>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</si>
  <si>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</si>
  <si>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</si>
  <si>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</si>
  <si>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</si>
  <si>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</si>
  <si>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</si>
  <si>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</si>
  <si>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</si>
  <si>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</si>
  <si>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</si>
  <si>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</si>
  <si>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</si>
  <si>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</si>
  <si>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</si>
  <si>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</si>
  <si>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</si>
  <si>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</si>
  <si>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</si>
  <si>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</si>
  <si>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</si>
  <si>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</si>
  <si>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</si>
  <si>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</si>
  <si>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</si>
  <si>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</si>
  <si>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</si>
  <si>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</si>
  <si>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</si>
  <si>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</si>
  <si>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</si>
  <si>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</si>
  <si>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</si>
  <si>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</si>
  <si>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</si>
  <si>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</si>
  <si>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</si>
  <si>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</si>
  <si>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</si>
  <si>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</si>
  <si>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</si>
  <si>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</si>
  <si>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</si>
  <si>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</si>
  <si>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</si>
  <si>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</si>
  <si>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</si>
  <si>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</si>
  <si>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</si>
  <si>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</si>
  <si>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</si>
  <si>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</si>
  <si>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</si>
  <si>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</si>
  <si>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</si>
  <si>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</si>
  <si>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</si>
  <si>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</si>
  <si>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</si>
  <si>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</si>
  <si>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</si>
  <si>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</si>
  <si>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</si>
  <si>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</si>
  <si>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</si>
  <si>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</si>
  <si>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</si>
  <si>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</si>
  <si>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</si>
  <si>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</si>
  <si>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</si>
  <si>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</si>
  <si>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</si>
  <si>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</si>
  <si>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</si>
  <si>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</si>
  <si>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</si>
  <si>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</si>
  <si>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</si>
  <si>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</si>
  <si>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</si>
  <si>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</si>
  <si>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</si>
  <si>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</si>
  <si>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</si>
  <si>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</si>
  <si>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</si>
  <si>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</si>
  <si>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</si>
  <si>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</si>
  <si>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</si>
  <si>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</si>
  <si>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</si>
  <si>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</si>
  <si>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</si>
  <si>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</si>
  <si>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</si>
  <si>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</si>
  <si>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</si>
  <si>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</si>
  <si>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</si>
  <si>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</si>
  <si>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</si>
  <si>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</si>
  <si>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</si>
  <si>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</si>
  <si>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</si>
  <si>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</si>
  <si>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</si>
  <si>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</si>
  <si>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</si>
  <si>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</si>
  <si>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</si>
  <si>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</si>
  <si>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</si>
  <si>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</si>
  <si>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</si>
  <si>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</si>
  <si>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</si>
  <si>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</si>
  <si>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</si>
  <si>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</si>
  <si>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</si>
  <si>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</si>
  <si>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</si>
  <si>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</si>
  <si>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</si>
  <si>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</si>
  <si>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</si>
  <si>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</si>
  <si>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</si>
  <si>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</si>
  <si>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</si>
  <si>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</si>
  <si>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</si>
  <si>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</si>
  <si>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</si>
  <si>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</si>
  <si>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</si>
  <si>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</si>
  <si>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</si>
  <si>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</si>
  <si>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</si>
  <si>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</si>
  <si>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</si>
  <si>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</si>
  <si>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</si>
  <si>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</si>
  <si>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</si>
  <si>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</si>
  <si>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</si>
  <si>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</si>
  <si>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</si>
  <si>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</si>
  <si>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</si>
  <si>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</si>
  <si>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</si>
  <si>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</si>
  <si>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</si>
  <si>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</si>
  <si>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</si>
  <si>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</si>
  <si>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</si>
  <si>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</si>
  <si>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</si>
  <si>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</si>
  <si>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</si>
  <si>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</si>
  <si>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</si>
  <si>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</si>
  <si>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</si>
  <si>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</si>
  <si>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</si>
  <si>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</si>
  <si>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</si>
  <si>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</si>
  <si>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</si>
  <si>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</si>
  <si>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</si>
  <si>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</si>
  <si>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</si>
  <si>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</si>
  <si>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</si>
  <si>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</si>
  <si>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</si>
  <si>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</si>
  <si>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</si>
  <si>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</si>
  <si>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</si>
  <si>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</si>
  <si>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</si>
  <si>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</si>
  <si>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</si>
  <si>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</si>
  <si>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</si>
  <si>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</si>
  <si>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</si>
  <si>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</si>
  <si>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</si>
  <si>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</si>
  <si>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</si>
  <si>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</si>
  <si>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</si>
  <si>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</si>
  <si>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</si>
  <si>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</si>
  <si>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</si>
  <si>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</si>
  <si>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</si>
  <si>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</si>
  <si>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</si>
  <si>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</si>
  <si>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</si>
  <si>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</si>
  <si>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</si>
  <si>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</si>
  <si>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</si>
  <si>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</si>
  <si>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</si>
  <si>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</si>
  <si>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</si>
  <si>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</si>
  <si>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</si>
  <si>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</si>
  <si>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</si>
  <si>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</si>
  <si>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</si>
  <si>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</si>
  <si>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</si>
  <si>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</si>
  <si>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</si>
  <si>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</si>
  <si>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</si>
  <si>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</si>
  <si>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</si>
  <si>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</si>
  <si>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</si>
  <si>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</si>
  <si>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</si>
  <si>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</si>
  <si>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</si>
  <si>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</si>
  <si>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</si>
  <si>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</si>
  <si>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</si>
  <si>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</si>
  <si>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</si>
  <si>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</si>
  <si>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</si>
  <si>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</si>
  <si>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</si>
  <si>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</si>
  <si>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</si>
  <si>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</si>
  <si>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</si>
  <si>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</si>
  <si>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</si>
  <si>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</si>
  <si>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</si>
  <si>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</si>
  <si>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</si>
  <si>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</si>
  <si>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</si>
  <si>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</si>
  <si>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</si>
  <si>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</si>
  <si>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</si>
  <si>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</si>
  <si>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</si>
  <si>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</si>
  <si>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</si>
  <si>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</si>
  <si>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</si>
  <si>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</si>
  <si>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</si>
  <si>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</si>
  <si>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</si>
  <si>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</si>
  <si>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</si>
  <si>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</si>
  <si>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</si>
  <si>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</si>
  <si>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</si>
  <si>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</si>
  <si>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</si>
  <si>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</si>
  <si>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</si>
  <si>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</si>
  <si>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</si>
  <si>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</si>
  <si>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</si>
  <si>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</si>
  <si>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</si>
  <si>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</si>
  <si>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</si>
  <si>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</si>
  <si>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</si>
  <si>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</si>
  <si>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</si>
  <si>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</si>
  <si>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</si>
  <si>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</si>
  <si>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</si>
  <si>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</si>
  <si>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</si>
  <si>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</si>
  <si>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</si>
  <si>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</si>
  <si>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</si>
  <si>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</si>
  <si>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</si>
  <si>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</si>
  <si>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</si>
  <si>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</si>
  <si>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</si>
  <si>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</si>
  <si>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</si>
  <si>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</si>
  <si>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</si>
  <si>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</si>
  <si>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</si>
  <si>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</si>
  <si>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</si>
  <si>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</si>
  <si>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</si>
  <si>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</si>
  <si>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</si>
  <si>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</si>
  <si>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</si>
  <si>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</si>
  <si>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</si>
  <si>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</si>
  <si>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</si>
  <si>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</si>
  <si>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</si>
  <si>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</si>
  <si>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</si>
  <si>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</si>
  <si>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</si>
  <si>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</si>
  <si>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</si>
  <si>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</si>
  <si>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</si>
  <si>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</si>
  <si>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</si>
  <si>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</si>
  <si>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</si>
  <si>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</si>
  <si>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</si>
  <si>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</si>
  <si>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</si>
  <si>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</si>
  <si>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</si>
  <si>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</si>
  <si>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</si>
  <si>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</si>
  <si>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</si>
  <si>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</si>
  <si>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</si>
  <si>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</si>
  <si>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</si>
  <si>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</si>
  <si>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</si>
  <si>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</si>
  <si>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</si>
  <si>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</si>
  <si>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</si>
  <si>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</si>
  <si>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</si>
  <si>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</si>
  <si>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</si>
  <si>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</si>
  <si>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</si>
  <si>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</si>
  <si>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</si>
  <si>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</si>
  <si>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</si>
  <si>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</si>
  <si>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</si>
  <si>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</si>
  <si>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</si>
  <si>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</si>
  <si>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</si>
  <si>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</si>
  <si>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</si>
  <si>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</si>
  <si>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</si>
  <si>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</si>
  <si>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</si>
  <si>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</si>
  <si>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</si>
  <si>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</si>
  <si>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</si>
  <si>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</si>
  <si>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</si>
  <si>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</si>
  <si>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</si>
  <si>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</si>
  <si>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</si>
  <si>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</si>
  <si>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</si>
  <si>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</si>
  <si>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</si>
  <si>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</si>
  <si>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</si>
  <si>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</si>
  <si>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</si>
  <si>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</si>
  <si>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</si>
  <si>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</si>
  <si>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</si>
  <si>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</si>
  <si>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</si>
  <si>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</si>
  <si>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</si>
  <si>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</si>
  <si>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</si>
  <si>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</si>
  <si>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</si>
  <si>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</si>
  <si>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</si>
  <si>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</si>
  <si>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</si>
  <si>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</si>
  <si>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</si>
  <si>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</si>
  <si>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</si>
  <si>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</si>
  <si>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</si>
  <si>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</si>
  <si>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</si>
  <si>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</si>
  <si>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</si>
  <si>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</si>
  <si>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</si>
  <si>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</si>
  <si>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</si>
  <si>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</si>
  <si>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</si>
  <si>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</si>
  <si>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</si>
  <si>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</si>
  <si>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</si>
  <si>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</si>
  <si>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</si>
  <si>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</si>
  <si>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</si>
  <si>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</si>
  <si>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</si>
  <si>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</si>
  <si>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</si>
  <si>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</si>
  <si>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</si>
  <si>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</si>
  <si>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</si>
  <si>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</si>
  <si>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</si>
  <si>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</si>
  <si>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</si>
  <si>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</si>
  <si>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</si>
  <si>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</si>
  <si>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</si>
  <si>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</si>
  <si>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</si>
  <si>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</si>
  <si>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</si>
  <si>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</si>
  <si>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</si>
  <si>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</si>
  <si>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</si>
  <si>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</si>
  <si>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</si>
  <si>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</si>
  <si>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</si>
  <si>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</si>
  <si>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</si>
  <si>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</si>
  <si>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</si>
  <si>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</si>
  <si>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</si>
  <si>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</si>
  <si>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</si>
  <si>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</si>
  <si>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</si>
  <si>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</si>
  <si>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</si>
  <si>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</si>
  <si>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</si>
  <si>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</si>
  <si>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</si>
  <si>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</si>
  <si>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</si>
  <si>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</si>
  <si>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</si>
  <si>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</si>
  <si>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</si>
  <si>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</si>
  <si>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</si>
  <si>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</si>
  <si>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</si>
  <si>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</si>
  <si>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</si>
  <si>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</si>
  <si>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</si>
  <si>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</si>
  <si>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</si>
  <si>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</si>
  <si>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</si>
  <si>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</si>
  <si>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</si>
  <si>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</si>
  <si>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</si>
  <si>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</si>
  <si>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</si>
  <si>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</si>
  <si>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</si>
  <si>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</si>
  <si>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</si>
  <si>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</si>
  <si>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</si>
  <si>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</si>
  <si>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</si>
  <si>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</si>
  <si>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</si>
  <si>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</si>
  <si>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</si>
  <si>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</si>
  <si>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</si>
  <si>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</si>
  <si>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</si>
  <si>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</si>
  <si>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</si>
  <si>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</si>
  <si>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</si>
  <si>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</si>
  <si>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</si>
  <si>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</si>
  <si>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</si>
  <si>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</si>
  <si>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</si>
  <si>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</si>
  <si>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</si>
  <si>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</si>
  <si>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</si>
  <si>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</si>
  <si>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</si>
  <si>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</si>
  <si>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</si>
  <si>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</si>
  <si>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</si>
  <si>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</si>
  <si>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</si>
  <si>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</si>
  <si>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</si>
  <si>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</si>
  <si>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</si>
  <si>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</si>
  <si>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</si>
  <si>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</si>
  <si>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</si>
  <si>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</si>
  <si>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</si>
  <si>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</si>
  <si>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</si>
  <si>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</si>
  <si>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</si>
  <si>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</si>
  <si>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</si>
  <si>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</si>
  <si>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</si>
  <si>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</si>
  <si>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</si>
  <si>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</si>
  <si>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</si>
  <si>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</si>
  <si>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</si>
  <si>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</si>
  <si>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</si>
  <si>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</si>
  <si>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</si>
  <si>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</si>
  <si>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</si>
  <si>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</si>
  <si>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</si>
  <si>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</si>
  <si>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</si>
  <si>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</si>
  <si>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</si>
  <si>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</si>
  <si>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</si>
  <si>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</si>
  <si>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</si>
  <si>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</si>
  <si>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</si>
  <si>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</si>
  <si>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</si>
  <si>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</si>
  <si>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</si>
  <si>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</si>
  <si>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</si>
  <si>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</si>
  <si>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</si>
  <si>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</si>
  <si>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</si>
  <si>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</si>
  <si>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</si>
  <si>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</si>
  <si>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</si>
  <si>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</si>
  <si>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</si>
  <si>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</si>
  <si>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</si>
  <si>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</si>
  <si>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</si>
  <si>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</si>
  <si>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</si>
  <si>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</si>
  <si>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</si>
  <si>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</si>
  <si>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</si>
  <si>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</si>
  <si>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</si>
  <si>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</si>
  <si>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</si>
  <si>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</si>
  <si>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</si>
  <si>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</si>
  <si>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</si>
  <si>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</si>
  <si>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</si>
  <si>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</si>
  <si>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</si>
  <si>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</si>
  <si>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</si>
  <si>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</si>
  <si>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</si>
  <si>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</si>
  <si>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</si>
  <si>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</si>
  <si>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</si>
  <si>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</si>
  <si>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</si>
  <si>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</si>
  <si>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</si>
  <si>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</si>
  <si>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</si>
  <si>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</si>
  <si>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</si>
  <si>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</si>
  <si>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</si>
  <si>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</si>
  <si>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</si>
  <si>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</si>
  <si>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</si>
  <si>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</si>
  <si>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</si>
  <si>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</si>
  <si>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</si>
  <si>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</si>
  <si>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</si>
  <si>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</si>
  <si>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</si>
  <si>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</si>
  <si>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</si>
  <si>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</si>
  <si>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</si>
  <si>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</si>
  <si>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</si>
  <si>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</si>
  <si>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</si>
  <si>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</si>
  <si>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</si>
  <si>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</si>
  <si>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</si>
  <si>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</si>
  <si>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</si>
  <si>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</si>
  <si>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</si>
  <si>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</si>
  <si>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</si>
  <si>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</si>
  <si>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</si>
  <si>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</si>
  <si>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</si>
  <si>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</si>
  <si>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</si>
  <si>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</si>
  <si>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</si>
  <si>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</si>
  <si>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</si>
  <si>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</si>
  <si>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</si>
  <si>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</si>
  <si>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</si>
  <si>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</si>
  <si>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</si>
  <si>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</si>
  <si>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</si>
  <si>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</si>
  <si>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</si>
  <si>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</si>
  <si>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</si>
  <si>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</si>
  <si>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</si>
  <si>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</si>
  <si>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</si>
  <si>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</si>
  <si>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</si>
  <si>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</si>
  <si>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</si>
  <si>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</si>
  <si>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</si>
  <si>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</si>
  <si>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</si>
  <si>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</si>
  <si>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</si>
  <si>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</si>
  <si>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</si>
  <si>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</si>
  <si>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</si>
  <si>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</si>
  <si>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</si>
  <si>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</si>
  <si>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</si>
  <si>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</si>
  <si>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</si>
  <si>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</si>
  <si>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</si>
  <si>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</si>
  <si>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</si>
  <si>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</si>
  <si>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</si>
  <si>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</si>
  <si>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</si>
  <si>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</si>
  <si>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</si>
  <si>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</si>
  <si>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</si>
  <si>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</si>
  <si>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</si>
  <si>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</si>
  <si>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</si>
  <si>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</si>
  <si>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</si>
  <si>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</si>
  <si>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</si>
  <si>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</si>
  <si>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</si>
  <si>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</si>
  <si>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</si>
  <si>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</si>
  <si>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</si>
  <si>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</si>
  <si>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</si>
  <si>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</si>
  <si>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</si>
  <si>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</si>
  <si>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</si>
  <si>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</si>
  <si>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</si>
  <si>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</si>
  <si>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</si>
  <si>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</si>
  <si>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</si>
  <si>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</si>
  <si>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</si>
  <si>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</si>
  <si>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</si>
  <si>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</si>
  <si>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</si>
  <si>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</si>
  <si>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</si>
  <si>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</si>
  <si>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</si>
  <si>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</si>
  <si>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</si>
  <si>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</si>
  <si>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</si>
  <si>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</si>
  <si>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</si>
  <si>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</si>
  <si>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</si>
  <si>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</si>
  <si>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</si>
  <si>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</si>
  <si>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</si>
  <si>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</si>
  <si>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</si>
  <si>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</si>
  <si>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</si>
  <si>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</si>
  <si>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</si>
  <si>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</si>
  <si>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</si>
  <si>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</si>
  <si>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</si>
  <si>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</si>
  <si>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</si>
  <si>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</si>
  <si>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</si>
  <si>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</si>
  <si>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</si>
  <si>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</si>
  <si>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</si>
  <si>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</si>
  <si>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</si>
  <si>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</si>
  <si>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</si>
  <si>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</si>
  <si>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</si>
  <si>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</si>
  <si>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</si>
  <si>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</si>
  <si>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</si>
  <si>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</si>
  <si>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</si>
  <si>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</si>
  <si>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</si>
  <si>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</si>
  <si>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</si>
  <si>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</si>
  <si>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</si>
  <si>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</si>
  <si>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</si>
  <si>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</si>
  <si>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</si>
  <si>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</si>
  <si>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</si>
  <si>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</si>
  <si>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</si>
  <si>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</si>
  <si>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</si>
  <si>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</si>
  <si>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</si>
  <si>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</si>
  <si>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</si>
  <si>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</si>
  <si>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</si>
  <si>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</si>
  <si>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</si>
  <si>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</si>
  <si>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</si>
  <si>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</si>
  <si>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</si>
  <si>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</si>
  <si>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</si>
  <si>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</si>
  <si>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</si>
  <si>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</si>
  <si>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</si>
  <si>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</si>
  <si>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</si>
  <si>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</si>
  <si>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</si>
  <si>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</si>
  <si>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</si>
  <si>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</si>
  <si>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</si>
  <si>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</si>
  <si>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</si>
  <si>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</si>
  <si>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</si>
  <si>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</si>
  <si>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</si>
  <si>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</si>
  <si>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</si>
  <si>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</si>
  <si>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</si>
  <si>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</si>
  <si>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</si>
  <si>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</si>
  <si>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</si>
  <si>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</si>
  <si>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</si>
  <si>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</si>
  <si>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</si>
  <si>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</si>
  <si>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</si>
  <si>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</si>
  <si>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</si>
  <si>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</si>
  <si>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</si>
  <si>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</si>
  <si>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</si>
  <si>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</si>
  <si>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</si>
  <si>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</si>
  <si>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</si>
  <si>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</si>
  <si>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</si>
  <si>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</si>
  <si>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</si>
  <si>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</si>
  <si>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</si>
  <si>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</si>
  <si>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</si>
  <si>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</si>
  <si>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</si>
  <si>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</si>
  <si>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</si>
  <si>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</si>
  <si>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</si>
  <si>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</si>
  <si>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</si>
  <si>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</si>
  <si>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</si>
  <si>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</si>
  <si>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</si>
  <si>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</si>
  <si>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</si>
  <si>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</si>
  <si>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</si>
  <si>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</si>
  <si>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</si>
  <si>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</si>
  <si>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</si>
  <si>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</si>
  <si>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</si>
  <si>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</si>
  <si>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</si>
  <si>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</si>
  <si>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</si>
  <si>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</si>
  <si>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</si>
  <si>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</si>
  <si>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</si>
  <si>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</si>
  <si>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</si>
  <si>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</si>
  <si>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</si>
  <si>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</si>
  <si>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</si>
  <si>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</si>
  <si>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</si>
  <si>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</si>
  <si>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</si>
  <si>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</si>
  <si>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</si>
  <si>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</si>
  <si>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</si>
  <si>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</si>
  <si>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</si>
  <si>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</si>
  <si>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</si>
  <si>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</si>
  <si>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</si>
  <si>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</si>
  <si>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</si>
  <si>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</si>
  <si>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</si>
  <si>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</si>
  <si>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</si>
  <si>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</si>
  <si>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</si>
  <si>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</si>
  <si>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</si>
  <si>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</si>
  <si>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</si>
  <si>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</si>
  <si>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</si>
  <si>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</si>
  <si>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</si>
  <si>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</si>
  <si>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</si>
  <si>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</si>
  <si>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</si>
  <si>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</si>
  <si>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</si>
  <si>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</si>
  <si>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</si>
  <si>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</si>
  <si>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</si>
  <si>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</si>
  <si>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</si>
  <si>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</si>
  <si>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</si>
  <si>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</si>
  <si>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</si>
  <si>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</si>
  <si>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</si>
  <si>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</si>
  <si>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</si>
  <si>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</si>
  <si>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</si>
  <si>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</si>
  <si>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</si>
  <si>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</si>
  <si>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</si>
  <si>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</si>
  <si>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</si>
  <si>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</si>
  <si>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</si>
  <si>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</si>
  <si>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</si>
  <si>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</si>
  <si>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</si>
  <si>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</si>
  <si>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</si>
  <si>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</si>
  <si>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</si>
  <si>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</si>
  <si>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</si>
  <si>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</si>
  <si>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</si>
  <si>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</si>
  <si>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</si>
  <si>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</si>
  <si>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</si>
  <si>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</si>
  <si>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</si>
  <si>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</si>
  <si>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</si>
  <si>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</si>
  <si>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</si>
  <si>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</si>
  <si>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</si>
  <si>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</si>
  <si>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</si>
  <si>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</si>
  <si>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</si>
  <si>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</si>
  <si>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</si>
  <si>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</si>
  <si>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</si>
  <si>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</si>
  <si>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</si>
  <si>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</si>
  <si>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</si>
  <si>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</si>
  <si>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</si>
  <si>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</si>
  <si>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</si>
  <si>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</si>
  <si>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</si>
  <si>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</si>
  <si>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</si>
  <si>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</si>
  <si>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</si>
  <si>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</si>
  <si>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</si>
  <si>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</si>
  <si>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</si>
  <si>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</si>
  <si>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</si>
  <si>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</si>
  <si>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</si>
  <si>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</si>
  <si>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</si>
  <si>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</si>
  <si>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</si>
  <si>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</si>
  <si>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</si>
  <si>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</si>
  <si>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</si>
  <si>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</si>
  <si>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</si>
  <si>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</si>
  <si>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</si>
  <si>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</si>
  <si>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</si>
  <si>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</si>
  <si>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</si>
  <si>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</si>
  <si>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</si>
  <si>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</si>
  <si>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</si>
  <si>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</si>
  <si>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</si>
  <si>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</si>
  <si>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</si>
  <si>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</si>
  <si>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</si>
  <si>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</si>
  <si>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</si>
  <si>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</si>
  <si>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</si>
  <si>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</si>
  <si>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</si>
  <si>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</si>
  <si>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</si>
  <si>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</si>
  <si>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</si>
  <si>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</si>
  <si>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</si>
  <si>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</si>
  <si>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</si>
  <si>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</si>
  <si>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</si>
  <si>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</si>
  <si>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</si>
  <si>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</si>
  <si>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</si>
  <si>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</si>
  <si>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</si>
  <si>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</si>
  <si>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</si>
  <si>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</si>
  <si>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</si>
  <si>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</si>
  <si>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</si>
  <si>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</si>
  <si>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</si>
  <si>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</si>
  <si>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</si>
  <si>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</si>
  <si>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</si>
  <si>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</si>
  <si>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</si>
  <si>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</si>
  <si>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</si>
  <si>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</si>
  <si>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</si>
  <si>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</si>
  <si>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</si>
  <si>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</si>
  <si>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</si>
  <si>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</si>
  <si>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</si>
  <si>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</si>
  <si>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</si>
  <si>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</si>
  <si>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</si>
  <si>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</si>
  <si>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</si>
  <si>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</si>
  <si>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</si>
  <si>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</si>
  <si>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</si>
  <si>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</si>
  <si>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</si>
  <si>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</si>
  <si>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</si>
  <si>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</si>
  <si>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</si>
  <si>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</si>
  <si>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</si>
  <si>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</si>
  <si>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</si>
  <si>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</si>
  <si>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</si>
  <si>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</si>
  <si>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</si>
  <si>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</si>
  <si>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</si>
  <si>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</si>
  <si>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</si>
  <si>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</si>
  <si>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</si>
  <si>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</si>
  <si>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</si>
  <si>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</si>
  <si>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</si>
  <si>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</si>
  <si>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</si>
  <si>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</si>
  <si>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</si>
  <si>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</si>
  <si>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</si>
  <si>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</si>
  <si>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</si>
  <si>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</si>
  <si>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</si>
  <si>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</si>
  <si>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</si>
  <si>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</si>
  <si>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</si>
  <si>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</si>
  <si>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</si>
  <si>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</si>
  <si>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</si>
  <si>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</si>
  <si>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</si>
  <si>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</si>
  <si>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</si>
  <si>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</si>
  <si>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</si>
  <si>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</si>
  <si>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</si>
  <si>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</si>
  <si>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</si>
  <si>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</si>
  <si>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</si>
  <si>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</si>
  <si>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</si>
  <si>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</si>
  <si>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</si>
  <si>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</si>
  <si>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</si>
  <si>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</si>
  <si>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</si>
  <si>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</si>
  <si>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</si>
  <si>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</si>
  <si>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</si>
  <si>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</si>
  <si>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</si>
  <si>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</si>
  <si>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</si>
  <si>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</si>
  <si>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</si>
  <si>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</si>
  <si>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</si>
  <si>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</si>
  <si>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</si>
  <si>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</si>
  <si>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</si>
  <si>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</si>
  <si>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</si>
  <si>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</si>
  <si>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</si>
  <si>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</si>
  <si>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</si>
  <si>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</si>
  <si>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</si>
  <si>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</si>
  <si>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</si>
  <si>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</si>
  <si>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</si>
  <si>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</si>
  <si>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</si>
  <si>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</si>
  <si>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</si>
  <si>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</si>
  <si>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</si>
  <si>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</si>
  <si>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</si>
  <si>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</si>
  <si>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</si>
  <si>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</si>
  <si>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</si>
  <si>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</si>
  <si>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</si>
  <si>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</si>
  <si>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</si>
  <si>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</si>
  <si>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</si>
  <si>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</si>
  <si>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</si>
  <si>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</si>
  <si>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</si>
  <si>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</si>
  <si>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</si>
  <si>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</si>
  <si>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</si>
  <si>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</si>
  <si>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</si>
  <si>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</si>
  <si>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</si>
  <si>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</si>
  <si>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</si>
  <si>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</si>
  <si>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</si>
  <si>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</si>
  <si>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</si>
  <si>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</si>
  <si>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</si>
  <si>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</si>
  <si>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</si>
  <si>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</si>
  <si>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</si>
  <si>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</si>
  <si>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</si>
  <si>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</si>
  <si>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</si>
  <si>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</si>
  <si>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</si>
  <si>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</si>
  <si>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</si>
  <si>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</si>
  <si>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</si>
  <si>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</si>
  <si>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</si>
  <si>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</si>
  <si>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</si>
  <si>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</si>
  <si>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</si>
  <si>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</si>
  <si>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</si>
  <si>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</si>
  <si>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</si>
  <si>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</si>
  <si>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</si>
  <si>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</si>
  <si>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</si>
  <si>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</si>
  <si>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</si>
  <si>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</si>
  <si>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</si>
  <si>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</si>
  <si>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</si>
  <si>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</si>
  <si>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</si>
  <si>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</si>
  <si>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</si>
  <si>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</si>
  <si>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</si>
  <si>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</si>
  <si>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</si>
  <si>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</si>
  <si>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</si>
  <si>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</si>
  <si>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</si>
  <si>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</si>
  <si>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</si>
  <si>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</si>
  <si>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</si>
  <si>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</si>
  <si>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</si>
  <si>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</si>
  <si>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</si>
  <si>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</si>
  <si>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</si>
  <si>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</si>
  <si>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</si>
  <si>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</si>
  <si>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</si>
  <si>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</si>
  <si>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</si>
  <si>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</si>
  <si>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</si>
  <si>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</si>
  <si>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</si>
  <si>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</si>
  <si>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</si>
  <si>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</si>
  <si>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</si>
  <si>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</si>
  <si>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</si>
  <si>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</si>
  <si>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</si>
  <si>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</si>
  <si>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</si>
  <si>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</si>
  <si>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</si>
  <si>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</si>
  <si>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</si>
  <si>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</si>
  <si>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</si>
  <si>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</si>
  <si>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</si>
  <si>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</si>
  <si>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</si>
  <si>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</si>
  <si>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</si>
  <si>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</si>
  <si>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</si>
  <si>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</si>
  <si>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</si>
  <si>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</si>
  <si>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</si>
  <si>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</si>
  <si>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</si>
  <si>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</si>
  <si>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</si>
  <si>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</si>
  <si>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</si>
  <si>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</si>
  <si>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</si>
  <si>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</si>
  <si>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</si>
  <si>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</si>
  <si>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</si>
  <si>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</si>
  <si>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</si>
  <si>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</si>
  <si>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</si>
  <si>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</si>
  <si>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</si>
  <si>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</si>
  <si>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</si>
  <si>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</si>
  <si>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</si>
  <si>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</si>
  <si>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</si>
  <si>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</si>
  <si>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</si>
  <si>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</si>
  <si>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</si>
  <si>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</si>
  <si>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</si>
  <si>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</si>
  <si>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</si>
  <si>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</si>
  <si>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</si>
  <si>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</si>
  <si>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</si>
  <si>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</si>
  <si>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</si>
  <si>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</si>
  <si>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</si>
  <si>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</si>
  <si>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</si>
  <si>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</si>
  <si>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</si>
  <si>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</si>
  <si>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</si>
  <si>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</si>
  <si>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</si>
  <si>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</si>
  <si>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</si>
  <si>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</si>
  <si>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</si>
  <si>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</si>
  <si>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</si>
  <si>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</si>
  <si>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</si>
  <si>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</si>
  <si>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</si>
  <si>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</si>
  <si>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</si>
  <si>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</si>
  <si>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</si>
  <si>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</si>
  <si>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</si>
  <si>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</si>
  <si>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</si>
  <si>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</si>
  <si>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</si>
  <si>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</si>
  <si>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</si>
  <si>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</si>
  <si>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</si>
  <si>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</si>
  <si>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</si>
  <si>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</si>
  <si>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</si>
  <si>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</si>
  <si>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</si>
  <si>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</si>
  <si>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</si>
  <si>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</si>
  <si>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</si>
  <si>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</si>
  <si>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</si>
  <si>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</si>
  <si>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</si>
  <si>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</si>
  <si>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</si>
  <si>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</si>
  <si>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</si>
  <si>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</si>
  <si>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</si>
  <si>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</si>
  <si>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</si>
  <si>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</si>
  <si>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</si>
  <si>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</si>
  <si>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</si>
  <si>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</si>
  <si>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</si>
  <si>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</si>
  <si>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</si>
  <si>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</si>
  <si>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</si>
  <si>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</si>
  <si>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</si>
  <si>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</si>
  <si>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</si>
  <si>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</si>
  <si>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</si>
  <si>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</si>
  <si>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</si>
  <si>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</si>
  <si>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</si>
  <si>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</si>
  <si>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</si>
  <si>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</si>
  <si>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</si>
  <si>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</si>
  <si>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</si>
  <si>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</si>
  <si>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</si>
  <si>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</si>
  <si>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</si>
  <si>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</si>
  <si>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</si>
  <si>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</si>
  <si>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</si>
  <si>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</si>
  <si>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</si>
  <si>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</si>
  <si>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</si>
  <si>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</si>
  <si>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</si>
  <si>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</si>
  <si>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</si>
  <si>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</si>
  <si>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</si>
  <si>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</si>
  <si>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</si>
  <si>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</si>
  <si>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</si>
  <si>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</si>
  <si>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</si>
  <si>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</si>
  <si>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</si>
  <si>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</si>
  <si>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</si>
  <si>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</si>
  <si>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</si>
  <si>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</si>
  <si>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</si>
  <si>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</si>
  <si>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</si>
  <si>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</si>
  <si>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</si>
  <si>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</si>
  <si>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</si>
  <si>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</si>
  <si>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</si>
  <si>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</si>
  <si>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</si>
  <si>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</si>
  <si>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</si>
  <si>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</si>
  <si>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</si>
  <si>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</si>
  <si>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</si>
  <si>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</si>
  <si>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</si>
  <si>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</si>
  <si>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</si>
  <si>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</si>
  <si>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</si>
  <si>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</si>
  <si>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</si>
  <si>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</si>
  <si>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</si>
  <si>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</si>
  <si>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</si>
  <si>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</si>
  <si>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</si>
  <si>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</si>
  <si>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</si>
  <si>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</si>
  <si>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</si>
  <si>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</si>
  <si>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</si>
  <si>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</si>
  <si>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</si>
  <si>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</si>
  <si>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</si>
  <si>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</si>
  <si>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</si>
  <si>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</si>
  <si>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</si>
  <si>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</si>
  <si>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</si>
  <si>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</si>
  <si>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</si>
  <si>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</si>
  <si>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</si>
  <si>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</si>
  <si>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</si>
  <si>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</si>
  <si>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</si>
  <si>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</si>
  <si>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</si>
  <si>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</si>
  <si>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</si>
  <si>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</si>
  <si>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</si>
  <si>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</si>
  <si>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</si>
  <si>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</si>
  <si>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</si>
  <si>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</si>
  <si>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</si>
  <si>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</si>
  <si>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</si>
  <si>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</si>
  <si>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</si>
  <si>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</si>
  <si>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</si>
  <si>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</si>
  <si>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</si>
  <si>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</si>
  <si>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</si>
  <si>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</si>
  <si>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</si>
  <si>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</si>
  <si>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</si>
  <si>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</si>
  <si>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</si>
  <si>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</si>
  <si>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</si>
  <si>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</si>
  <si>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</si>
  <si>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</si>
  <si>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</si>
  <si>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</si>
  <si>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</si>
  <si>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</si>
  <si>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</si>
  <si>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</si>
  <si>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</si>
  <si>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</si>
  <si>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</si>
  <si>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</si>
  <si>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</si>
  <si>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</si>
  <si>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</si>
  <si>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</si>
  <si>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</si>
  <si>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</si>
  <si>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</si>
  <si>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</si>
  <si>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</si>
  <si>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</si>
  <si>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</si>
  <si>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</si>
  <si>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</si>
  <si>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</si>
  <si>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</si>
  <si>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</si>
  <si>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</si>
  <si>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</si>
  <si>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</si>
  <si>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</si>
  <si>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</si>
  <si>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</si>
  <si>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</si>
  <si>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</si>
  <si>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</si>
  <si>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</si>
  <si>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</si>
  <si>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</si>
  <si>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</si>
  <si>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</si>
  <si>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</si>
  <si>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</si>
  <si>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</si>
  <si>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</si>
  <si>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</si>
  <si>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</si>
  <si>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</si>
  <si>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</si>
  <si>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</si>
  <si>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</si>
  <si>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</si>
  <si>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</si>
  <si>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</si>
  <si>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</si>
  <si>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</si>
  <si>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</si>
  <si>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</si>
  <si>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</si>
  <si>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</si>
  <si>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</si>
  <si>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</si>
  <si>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</si>
  <si>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</si>
  <si>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</si>
  <si>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</si>
  <si>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</si>
  <si>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</si>
  <si>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</si>
  <si>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</si>
  <si>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</si>
  <si>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</si>
  <si>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</si>
  <si>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</si>
  <si>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</si>
  <si>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</si>
  <si>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</si>
  <si>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</si>
  <si>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</si>
  <si>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</si>
  <si>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</si>
  <si>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</si>
  <si>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</si>
  <si>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</si>
  <si>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</si>
  <si>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</si>
  <si>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</si>
  <si>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</si>
  <si>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</si>
  <si>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</si>
  <si>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</si>
  <si>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</si>
  <si>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</si>
  <si>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</si>
  <si>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</si>
  <si>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</si>
  <si>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</si>
  <si>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</si>
  <si>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</si>
  <si>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</si>
  <si>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</si>
  <si>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</si>
  <si>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</si>
  <si>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</si>
  <si>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</si>
  <si>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</si>
  <si>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</si>
  <si>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</si>
  <si>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</si>
  <si>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</si>
  <si>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</si>
  <si>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</si>
  <si>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</si>
  <si>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</si>
  <si>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</si>
  <si>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</si>
  <si>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</si>
  <si>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</si>
  <si>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</si>
  <si>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</si>
  <si>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</si>
  <si>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</si>
  <si>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</si>
  <si>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</si>
  <si>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</si>
  <si>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</si>
  <si>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</si>
  <si>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</si>
  <si>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</si>
  <si>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</si>
  <si>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</si>
  <si>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</si>
  <si>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</si>
  <si>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</si>
  <si>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</si>
  <si>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</si>
  <si>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</si>
  <si>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</si>
  <si>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</si>
  <si>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</si>
  <si>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</si>
  <si>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</si>
  <si>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</si>
  <si>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</si>
  <si>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</si>
  <si>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</si>
  <si>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</si>
  <si>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</si>
  <si>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</si>
  <si>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</si>
  <si>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</si>
  <si>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</si>
  <si>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</si>
  <si>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</si>
  <si>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</si>
  <si>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</si>
  <si>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</si>
  <si>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</si>
  <si>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</si>
  <si>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</si>
  <si>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</si>
  <si>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</si>
  <si>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</si>
  <si>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</si>
  <si>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</si>
  <si>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</si>
  <si>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</si>
  <si>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</si>
  <si>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</si>
  <si>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</si>
  <si>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</si>
  <si>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</si>
  <si>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</si>
  <si>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</si>
  <si>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</si>
  <si>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</si>
  <si>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</si>
  <si>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</si>
  <si>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</si>
  <si>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</si>
  <si>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</si>
  <si>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</si>
  <si>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</si>
  <si>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</si>
  <si>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</si>
  <si>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</si>
  <si>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</si>
  <si>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</si>
  <si>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</si>
  <si>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</si>
  <si>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</si>
  <si>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</si>
  <si>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</si>
  <si>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</si>
  <si>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</si>
  <si>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</si>
  <si>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</si>
  <si>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</si>
  <si>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</si>
  <si>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</si>
  <si>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</si>
  <si>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</si>
  <si>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</si>
  <si>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</si>
  <si>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</si>
  <si>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</si>
  <si>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</si>
  <si>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</si>
  <si>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</si>
  <si>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</si>
  <si>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</si>
  <si>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</si>
  <si>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</si>
  <si>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</si>
  <si>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</si>
  <si>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</si>
  <si>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</si>
  <si>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</si>
  <si>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</si>
  <si>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</si>
  <si>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</si>
  <si>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</si>
  <si>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</si>
  <si>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</si>
  <si>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</si>
  <si>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</si>
  <si>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</si>
  <si>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</si>
  <si>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</si>
  <si>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</si>
  <si>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</si>
  <si>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</si>
  <si>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</si>
  <si>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</si>
  <si>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</si>
  <si>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</si>
  <si>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</si>
  <si>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</si>
  <si>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</si>
  <si>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</si>
  <si>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</si>
  <si>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</si>
  <si>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</si>
  <si>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</si>
  <si>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</si>
  <si>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</si>
  <si>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</si>
  <si>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</si>
  <si>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</si>
  <si>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</si>
  <si>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</si>
  <si>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</si>
  <si>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</si>
  <si>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</si>
  <si>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</si>
  <si>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</si>
  <si>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</si>
  <si>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</si>
  <si>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</si>
  <si>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</si>
  <si>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</si>
  <si>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</si>
  <si>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</si>
  <si>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</si>
  <si>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</si>
  <si>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</si>
  <si>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</si>
  <si>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</si>
  <si>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</si>
  <si>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</si>
  <si>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</si>
  <si>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</si>
  <si>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</si>
  <si>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</si>
  <si>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</si>
  <si>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</si>
  <si>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</si>
  <si>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</si>
  <si>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</si>
  <si>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</si>
  <si>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</si>
  <si>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</si>
  <si>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</si>
  <si>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</si>
  <si>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</si>
  <si>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</si>
  <si>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</si>
  <si>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</si>
  <si>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</si>
  <si>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</si>
  <si>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</si>
  <si>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</si>
  <si>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</si>
  <si>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</si>
  <si>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</si>
  <si>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</si>
  <si>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</si>
  <si>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</si>
  <si>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</si>
  <si>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</si>
  <si>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</si>
  <si>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</si>
  <si>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</si>
  <si>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</si>
  <si>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</si>
  <si>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</si>
  <si>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</si>
  <si>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</si>
  <si>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</si>
  <si>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</si>
  <si>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</si>
  <si>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</si>
  <si>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</si>
  <si>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</si>
  <si>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</si>
  <si>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</si>
  <si>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</si>
  <si>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</si>
  <si>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</si>
  <si>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</si>
  <si>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</si>
  <si>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</si>
  <si>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</si>
  <si>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</si>
  <si>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</si>
  <si>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</si>
  <si>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</si>
  <si>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</si>
  <si>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</si>
  <si>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</si>
  <si>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</si>
  <si>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</si>
  <si>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</si>
  <si>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</si>
  <si>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</si>
  <si>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</si>
  <si>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</si>
  <si>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</si>
  <si>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</si>
  <si>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</si>
  <si>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</si>
  <si>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</si>
  <si>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</si>
  <si>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</si>
  <si>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</si>
  <si>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</si>
  <si>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</si>
  <si>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</si>
  <si>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</si>
  <si>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</si>
  <si>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</si>
  <si>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</si>
  <si>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</si>
  <si>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</si>
  <si>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</si>
  <si>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</si>
  <si>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</si>
  <si>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</si>
  <si>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</si>
  <si>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</si>
  <si>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</si>
  <si>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</si>
  <si>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</si>
  <si>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</si>
  <si>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</si>
  <si>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</si>
  <si>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</si>
  <si>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</si>
  <si>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</si>
  <si>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</si>
  <si>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</si>
  <si>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</si>
  <si>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</si>
  <si>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</si>
  <si>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</si>
  <si>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</si>
  <si>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</si>
  <si>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</si>
  <si>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</si>
  <si>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</si>
  <si>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</si>
  <si>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</si>
  <si>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</si>
  <si>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</si>
  <si>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</si>
  <si>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</si>
  <si>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</si>
  <si>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</si>
  <si>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</si>
  <si>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</si>
  <si>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</si>
  <si>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</si>
  <si>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</si>
  <si>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</si>
  <si>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</si>
  <si>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</si>
  <si>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</si>
  <si>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</si>
  <si>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</si>
  <si>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</si>
  <si>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</si>
  <si>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</si>
  <si>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</si>
  <si>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</si>
  <si>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</si>
  <si>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</si>
  <si>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</si>
  <si>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</si>
  <si>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</si>
  <si>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</si>
  <si>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</si>
  <si>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</si>
  <si>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</si>
  <si>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</si>
  <si>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</si>
  <si>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</si>
  <si>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</si>
  <si>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</si>
  <si>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</si>
  <si>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</si>
  <si>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</si>
  <si>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</si>
  <si>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</si>
  <si>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</si>
  <si>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</si>
  <si>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</si>
  <si>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</si>
  <si>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</si>
  <si>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</si>
  <si>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</si>
  <si>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</si>
  <si>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</si>
  <si>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</si>
  <si>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</si>
  <si>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</si>
  <si>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</si>
  <si>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</si>
  <si>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</si>
  <si>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</si>
  <si>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</si>
  <si>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</si>
  <si>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</si>
  <si>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</si>
  <si>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</si>
  <si>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</si>
  <si>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</si>
  <si>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</si>
  <si>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</si>
  <si>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</si>
  <si>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</si>
  <si>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2021-27-27001512020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</si>
</sst>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243"/>
      <c r="I20" s="149" t="s">
        <v>628</v>
      </c>
      <c r="J20" s="150" t="s">
        <v>630</v>
      </c>
      <c r="K20" s="151">
        <v>552106800</v>
      </c>
      <c r="L20" s="152">
        <v>44242</v>
      </c>
      <c r="M20" s="152">
        <v>44561</v>
      </c>
      <c r="N20" s="135">
        <f>+(M20-L20)/30</f>
        <v>10.633333333333333</v>
      </c>
      <c r="O20" s="138"/>
      <c r="U20" s="134"/>
      <c r="V20" s="105">
        <f ca="1">NOW()</f>
        <v>44191.626365277778</v>
      </c>
      <c r="W20" s="105">
        <f ca="1">NOW()</f>
        <v>44191.626365277778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CORPORACION PARA EL DESARROLLO SOCIAL FAMILIAR COMUNITARIO E INSTITUCIONAL CORPASOFA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0.01</v>
      </c>
      <c r="G179" s="165">
        <f>IF(F179&gt;0,SUM(E179+F179),"")</f>
        <v>0.03</v>
      </c>
      <c r="H179" s="5"/>
      <c r="I179" s="217" t="s">
        <v>2671</v>
      </c>
      <c r="J179" s="217"/>
      <c r="K179" s="217"/>
      <c r="L179" s="217"/>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16563204</v>
      </c>
      <c r="F185" s="92"/>
      <c r="G185" s="93"/>
      <c r="H185" s="88"/>
      <c r="I185" s="90" t="s">
        <v>2627</v>
      </c>
      <c r="J185" s="166">
        <f>+SUM(M179:M183)</f>
        <v>0.04</v>
      </c>
      <c r="K185" s="236" t="s">
        <v>2628</v>
      </c>
      <c r="L185" s="236"/>
      <c r="M185" s="94">
        <f>+J185*(SUM(K20:K35))</f>
        <v>22084272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a65d333d-5b59-4810-bc94-b80d9325abbc"/>
    <ds:schemaRef ds:uri="http://schemas.openxmlformats.org/package/2006/metadata/core-properties"/>
    <ds:schemaRef ds:uri="http://purl.org/dc/terms/"/>
    <ds:schemaRef ds:uri="http://schemas.microsoft.com/office/infopath/2007/PartnerControls"/>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2020-12-26T20:02:04Z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