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<sst xmlns="http://schemas.openxmlformats.org/spreadsheetml/2006/main" count="3189" uniqueCount="2718">
  <si>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</si>
  <si>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</si>
  <si>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</si>
  <si>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</si>
  <si>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</si>
  <si>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</si>
  <si>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</si>
  <si>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</si>
  <si>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</si>
  <si>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</si>
  <si>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</si>
  <si>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</si>
  <si>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</si>
  <si>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</si>
  <si>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</si>
  <si>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</si>
  <si>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</si>
  <si>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</si>
  <si>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</si>
  <si>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</si>
  <si>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</si>
  <si>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</si>
  <si>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</si>
  <si>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</si>
  <si>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</si>
  <si>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</si>
  <si>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</si>
  <si>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</si>
  <si>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</si>
  <si>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</si>
  <si>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</si>
  <si>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</si>
  <si>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</si>
  <si>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</si>
  <si>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</si>
  <si>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</si>
  <si>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</si>
  <si>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</si>
  <si>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</si>
  <si>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</si>
  <si>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</si>
  <si>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</si>
  <si>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</si>
  <si>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</si>
  <si>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</si>
  <si>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</si>
  <si>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</si>
  <si>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</si>
  <si>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</si>
  <si>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</si>
  <si>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</si>
  <si>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</si>
  <si>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</si>
  <si>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</si>
  <si>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</si>
  <si>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</si>
  <si>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</si>
  <si>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</si>
  <si>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</si>
  <si>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</si>
  <si>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</si>
  <si>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</si>
  <si>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</si>
  <si>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</si>
  <si>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</si>
  <si>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</si>
  <si>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</si>
  <si>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</si>
  <si>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</si>
  <si>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</si>
  <si>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</si>
  <si>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</si>
  <si>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</si>
  <si>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</si>
  <si>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</si>
  <si>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</si>
  <si>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</si>
  <si>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</si>
  <si>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</si>
  <si>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</si>
  <si>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</si>
  <si>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</si>
  <si>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</si>
  <si>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</si>
  <si>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</si>
  <si>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</si>
  <si>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</si>
  <si>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</si>
  <si>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</si>
  <si>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</si>
  <si>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</si>
  <si>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</si>
  <si>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</si>
  <si>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</si>
  <si>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</si>
  <si>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</si>
  <si>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</si>
  <si>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</si>
  <si>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</si>
  <si>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</si>
  <si>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</si>
  <si>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</si>
  <si>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</si>
  <si>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</si>
  <si>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</si>
  <si>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</si>
  <si>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</si>
  <si>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</si>
  <si>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</si>
  <si>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</si>
  <si>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</si>
  <si>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</si>
  <si>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</si>
  <si>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</si>
  <si>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</si>
  <si>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</si>
  <si>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</si>
  <si>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</si>
  <si>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</si>
  <si>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</si>
  <si>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</si>
  <si>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</si>
  <si>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</si>
  <si>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</si>
  <si>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</si>
  <si>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</si>
  <si>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</si>
  <si>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</si>
  <si>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</si>
  <si>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</si>
  <si>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</si>
  <si>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</si>
  <si>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</si>
  <si>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</si>
  <si>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</si>
  <si>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</si>
  <si>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</si>
  <si>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</si>
  <si>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</si>
  <si>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</si>
  <si>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</si>
  <si>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</si>
  <si>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</si>
  <si>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</si>
  <si>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</si>
  <si>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</si>
  <si>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</si>
  <si>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</si>
  <si>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</si>
  <si>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</si>
  <si>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</si>
  <si>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</si>
  <si>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</si>
  <si>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</si>
  <si>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</si>
  <si>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</si>
  <si>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</si>
  <si>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</si>
  <si>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</si>
  <si>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</si>
  <si>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</si>
  <si>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</si>
  <si>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</si>
  <si>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</si>
  <si>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</si>
  <si>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</si>
  <si>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</si>
  <si>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</si>
  <si>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</si>
  <si>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</si>
  <si>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</si>
  <si>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</si>
  <si>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</si>
  <si>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</si>
  <si>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</si>
  <si>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</si>
  <si>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</si>
  <si>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</si>
  <si>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</si>
  <si>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</si>
  <si>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</si>
  <si>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</si>
  <si>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</si>
  <si>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</si>
  <si>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</si>
  <si>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</si>
  <si>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</si>
  <si>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</si>
  <si>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</si>
  <si>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</si>
  <si>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</si>
  <si>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</si>
  <si>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</si>
  <si>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</si>
  <si>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</si>
  <si>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</si>
  <si>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</si>
  <si>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</si>
  <si>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</si>
  <si>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</si>
  <si>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</si>
  <si>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</si>
  <si>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</si>
  <si>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</si>
  <si>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</si>
  <si>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</si>
  <si>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</si>
  <si>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</si>
  <si>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</si>
  <si>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</si>
  <si>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</si>
  <si>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</si>
  <si>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</si>
  <si>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</si>
  <si>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</si>
  <si>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</si>
  <si>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</si>
  <si>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</si>
  <si>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</si>
  <si>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</si>
  <si>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</si>
  <si>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</si>
  <si>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</si>
  <si>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</si>
  <si>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</si>
  <si>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</si>
  <si>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</si>
  <si>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</si>
  <si>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</si>
  <si>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</si>
  <si>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</si>
  <si>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</si>
  <si>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</si>
  <si>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</si>
  <si>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</si>
  <si>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</si>
  <si>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</si>
  <si>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</si>
  <si>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</si>
  <si>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</si>
  <si>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</si>
  <si>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</si>
  <si>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</si>
  <si>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</si>
  <si>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</si>
  <si>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</si>
  <si>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</si>
  <si>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</si>
  <si>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</si>
  <si>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</si>
  <si>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</si>
  <si>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</si>
  <si>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</si>
  <si>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</si>
  <si>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</si>
  <si>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</si>
  <si>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</si>
  <si>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</si>
  <si>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</si>
  <si>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</si>
  <si>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</si>
  <si>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</si>
  <si>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</si>
  <si>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</si>
  <si>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</si>
  <si>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</si>
  <si>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</si>
  <si>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</si>
  <si>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</si>
  <si>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</si>
  <si>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</si>
  <si>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</si>
  <si>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</si>
  <si>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</si>
  <si>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</si>
  <si>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</si>
  <si>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</si>
  <si>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</si>
  <si>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</si>
  <si>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</si>
  <si>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</si>
  <si>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</si>
  <si>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</si>
  <si>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</si>
  <si>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</si>
  <si>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</si>
  <si>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</si>
  <si>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</si>
  <si>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</si>
  <si>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</si>
  <si>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</si>
  <si>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</si>
  <si>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</si>
  <si>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</si>
  <si>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</si>
  <si>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</si>
  <si>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</si>
  <si>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</si>
  <si>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</si>
  <si>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</si>
  <si>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</si>
  <si>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</si>
  <si>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</si>
  <si>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</si>
  <si>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</si>
  <si>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</si>
  <si>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</si>
  <si>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</si>
  <si>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</si>
  <si>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</si>
  <si>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</si>
  <si>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</si>
  <si>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</si>
  <si>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</si>
  <si>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</si>
  <si>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</si>
  <si>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</si>
  <si>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</si>
  <si>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</si>
  <si>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</si>
  <si>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</si>
  <si>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</si>
  <si>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</si>
  <si>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</si>
  <si>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</si>
  <si>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</si>
  <si>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</si>
  <si>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</si>
  <si>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</si>
  <si>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</si>
  <si>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</si>
  <si>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</si>
  <si>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</si>
  <si>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</si>
  <si>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</si>
  <si>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</si>
  <si>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</si>
  <si>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</si>
  <si>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</si>
  <si>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</si>
  <si>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</si>
  <si>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</si>
  <si>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</si>
  <si>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</si>
  <si>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</si>
  <si>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</si>
  <si>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</si>
  <si>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</si>
  <si>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</si>
  <si>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</si>
  <si>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</si>
  <si>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</si>
  <si>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</si>
  <si>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</si>
  <si>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</si>
  <si>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</si>
  <si>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</si>
  <si>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</si>
  <si>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</si>
  <si>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</si>
  <si>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</si>
  <si>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</si>
  <si>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</si>
  <si>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</si>
  <si>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</si>
  <si>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</si>
  <si>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</si>
  <si>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</si>
  <si>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</si>
  <si>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</si>
  <si>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</si>
  <si>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</si>
  <si>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</si>
  <si>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</si>
  <si>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</si>
  <si>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</si>
  <si>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</si>
  <si>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</si>
  <si>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</si>
  <si>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</si>
  <si>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</si>
  <si>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</si>
  <si>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</si>
  <si>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</si>
  <si>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</si>
  <si>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</si>
  <si>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</si>
  <si>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</si>
  <si>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</si>
  <si>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</si>
  <si>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</si>
  <si>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</si>
  <si>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</si>
  <si>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</si>
  <si>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</si>
  <si>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</si>
  <si>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</si>
  <si>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</si>
  <si>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</si>
  <si>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</si>
  <si>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</si>
  <si>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</si>
  <si>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</si>
  <si>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</si>
  <si>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</si>
  <si>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</si>
  <si>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</si>
  <si>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</si>
  <si>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</si>
  <si>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</si>
  <si>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</si>
  <si>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</si>
  <si>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</si>
  <si>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</si>
  <si>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</si>
  <si>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</si>
  <si>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</si>
  <si>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</si>
  <si>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</si>
  <si>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</si>
  <si>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</si>
  <si>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</si>
  <si>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</si>
  <si>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</si>
  <si>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</si>
  <si>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</si>
  <si>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</si>
  <si>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</si>
  <si>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</si>
  <si>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</si>
  <si>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</si>
  <si>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</si>
  <si>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</si>
  <si>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</si>
  <si>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</si>
  <si>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</si>
  <si>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</si>
  <si>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</si>
  <si>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</si>
  <si>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</si>
  <si>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</si>
  <si>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</si>
  <si>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</si>
  <si>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</si>
  <si>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</si>
  <si>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</si>
  <si>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</si>
  <si>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</si>
  <si>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</si>
  <si>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</si>
  <si>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</si>
  <si>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</si>
  <si>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</si>
  <si>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</si>
  <si>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</si>
  <si>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</si>
  <si>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</si>
  <si>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</si>
  <si>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</si>
  <si>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</si>
  <si>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</si>
  <si>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</si>
  <si>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</si>
  <si>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</si>
  <si>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</si>
  <si>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</si>
  <si>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</si>
  <si>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</si>
  <si>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</si>
  <si>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</si>
  <si>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</si>
  <si>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</si>
  <si>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</si>
  <si>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</si>
  <si>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</si>
  <si>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</si>
  <si>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</si>
  <si>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</si>
  <si>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</si>
  <si>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</si>
  <si>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</si>
  <si>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</si>
  <si>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</si>
  <si>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</si>
  <si>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</si>
  <si>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</si>
  <si>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</si>
  <si>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</si>
  <si>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</si>
  <si>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</si>
  <si>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</si>
  <si>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</si>
  <si>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</si>
  <si>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</si>
  <si>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</si>
  <si>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</si>
  <si>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</si>
  <si>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</si>
  <si>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</si>
  <si>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</si>
  <si>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</si>
  <si>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</si>
  <si>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</si>
  <si>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</si>
  <si>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</si>
  <si>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</si>
  <si>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</si>
  <si>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</si>
  <si>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</si>
  <si>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</si>
  <si>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</si>
  <si>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</si>
  <si>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</si>
  <si>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</si>
  <si>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</si>
  <si>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</si>
  <si>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</si>
  <si>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</si>
  <si>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</si>
  <si>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</si>
  <si>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</si>
  <si>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</si>
  <si>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</si>
  <si>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</si>
  <si>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</si>
  <si>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</si>
  <si>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</si>
  <si>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</si>
  <si>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</si>
  <si>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</si>
  <si>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</si>
  <si>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</si>
  <si>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</si>
  <si>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</si>
  <si>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</si>
  <si>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</si>
  <si>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</si>
  <si>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</si>
  <si>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</si>
  <si>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</si>
  <si>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</si>
  <si>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</si>
  <si>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</si>
  <si>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</si>
  <si>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</si>
  <si>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</si>
  <si>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</si>
  <si>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</si>
  <si>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</si>
  <si>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</si>
  <si>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</si>
  <si>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</si>
  <si>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</si>
  <si>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</si>
  <si>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</si>
  <si>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</si>
  <si>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</si>
  <si>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</si>
  <si>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</si>
  <si>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</si>
  <si>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</si>
  <si>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</si>
  <si>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</si>
  <si>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</si>
  <si>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</si>
  <si>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</si>
  <si>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</si>
  <si>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</si>
  <si>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</si>
  <si>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</si>
  <si>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</si>
  <si>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</si>
  <si>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</si>
  <si>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</si>
  <si>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</si>
  <si>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</si>
  <si>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</si>
  <si>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</si>
  <si>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</si>
  <si>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</si>
  <si>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</si>
  <si>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</si>
  <si>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</si>
  <si>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</si>
  <si>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</si>
  <si>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</si>
  <si>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</si>
  <si>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</si>
  <si>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</si>
  <si>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</si>
  <si>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</si>
  <si>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</si>
  <si>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</si>
  <si>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</si>
  <si>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</si>
  <si>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</si>
  <si>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</si>
  <si>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</si>
  <si>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</si>
  <si>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</si>
  <si>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</si>
  <si>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</si>
  <si>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</si>
  <si>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</si>
  <si>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</si>
  <si>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</si>
  <si>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</si>
  <si>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</si>
  <si>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</si>
  <si>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</si>
  <si>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</si>
  <si>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</si>
  <si>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</si>
  <si>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</si>
  <si>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</si>
  <si>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</si>
  <si>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</si>
  <si>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</si>
  <si>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</si>
  <si>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</si>
  <si>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</si>
  <si>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</si>
  <si>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</si>
  <si>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</si>
  <si>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</si>
  <si>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</si>
  <si>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</si>
  <si>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</si>
  <si>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</si>
  <si>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</si>
  <si>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</si>
  <si>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</si>
  <si>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</si>
  <si>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</si>
  <si>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</si>
  <si>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</si>
  <si>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</si>
  <si>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</si>
  <si>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</si>
  <si>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</si>
  <si>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</si>
  <si>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</si>
  <si>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</si>
  <si>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</si>
  <si>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</si>
  <si>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</si>
  <si>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</si>
  <si>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</si>
  <si>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</si>
  <si>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</si>
  <si>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</si>
  <si>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</si>
  <si>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</si>
  <si>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</si>
  <si>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</si>
  <si>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</si>
  <si>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</si>
  <si>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</si>
  <si>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</si>
  <si>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</si>
  <si>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</si>
  <si>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</si>
  <si>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</si>
  <si>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</si>
  <si>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</si>
  <si>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</si>
  <si>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</si>
  <si>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</si>
  <si>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</si>
  <si>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</si>
  <si>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</si>
  <si>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</si>
  <si>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</si>
  <si>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</si>
  <si>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</si>
  <si>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</si>
  <si>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</si>
  <si>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</si>
  <si>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</si>
  <si>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</si>
  <si>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</si>
  <si>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</si>
  <si>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</si>
  <si>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</si>
  <si>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</si>
  <si>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</si>
  <si>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</si>
  <si>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</si>
  <si>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</si>
  <si>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</si>
  <si>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</si>
  <si>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</si>
  <si>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</si>
  <si>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</si>
  <si>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</si>
  <si>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</si>
  <si>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</si>
  <si>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</si>
  <si>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</si>
  <si>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</si>
  <si>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</si>
  <si>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</si>
  <si>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</si>
  <si>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</si>
  <si>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</si>
  <si>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</si>
  <si>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</si>
  <si>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</si>
  <si>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</si>
  <si>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</si>
  <si>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</si>
  <si>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</si>
  <si>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</si>
  <si>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</si>
  <si>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</si>
  <si>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</si>
  <si>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</si>
  <si>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</si>
  <si>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</si>
  <si>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</si>
  <si>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</si>
  <si>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</si>
  <si>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</si>
  <si>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</si>
  <si>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</si>
  <si>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</si>
  <si>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</si>
  <si>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</si>
  <si>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</si>
  <si>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</si>
  <si>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</si>
  <si>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</si>
  <si>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</si>
  <si>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</si>
  <si>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</si>
  <si>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</si>
  <si>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</si>
  <si>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</si>
  <si>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</si>
  <si>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</si>
  <si>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</si>
  <si>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</si>
  <si>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</si>
  <si>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</si>
  <si>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</si>
  <si>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</si>
  <si>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</si>
  <si>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</si>
  <si>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</si>
  <si>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</si>
  <si>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</si>
  <si>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</si>
  <si>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</si>
  <si>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</si>
  <si>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</si>
  <si>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</si>
  <si>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</si>
  <si>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</si>
  <si>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</si>
  <si>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</si>
  <si>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</si>
  <si>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</si>
  <si>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</si>
  <si>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</si>
  <si>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</si>
  <si>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</si>
  <si>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</si>
  <si>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</si>
  <si>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</si>
  <si>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</si>
  <si>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</si>
  <si>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</si>
  <si>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</si>
  <si>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</si>
  <si>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</si>
  <si>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</si>
  <si>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</si>
  <si>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</si>
  <si>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</si>
  <si>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</si>
  <si>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</si>
  <si>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</si>
  <si>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</si>
  <si>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</si>
  <si>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</si>
  <si>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</si>
  <si>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</si>
  <si>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</si>
  <si>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</si>
  <si>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</si>
  <si>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</si>
  <si>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</si>
  <si>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</si>
  <si>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</si>
  <si>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</si>
  <si>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</si>
  <si>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</si>
  <si>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</si>
  <si>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</si>
  <si>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</si>
  <si>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</si>
  <si>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</si>
  <si>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</si>
  <si>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</si>
  <si>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</si>
  <si>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</si>
  <si>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</si>
  <si>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</si>
  <si>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</si>
  <si>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</si>
  <si>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</si>
  <si>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</si>
  <si>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</si>
  <si>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</si>
  <si>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</si>
  <si>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</si>
  <si>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</si>
  <si>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</si>
  <si>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</si>
  <si>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</si>
  <si>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</si>
  <si>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</si>
  <si>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</si>
  <si>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</si>
  <si>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</si>
  <si>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</si>
  <si>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</si>
  <si>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</si>
  <si>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</si>
  <si>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</si>
  <si>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</si>
  <si>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</si>
  <si>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</si>
  <si>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</si>
  <si>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</si>
  <si>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</si>
  <si>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</si>
  <si>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</si>
  <si>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</si>
  <si>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</si>
  <si>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</si>
  <si>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</si>
  <si>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</si>
  <si>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</si>
  <si>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</si>
  <si>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</si>
  <si>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</si>
  <si>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</si>
  <si>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</si>
  <si>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</si>
  <si>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</si>
  <si>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</si>
  <si>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</si>
  <si>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</si>
  <si>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</si>
  <si>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</si>
  <si>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</si>
  <si>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</si>
  <si>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</si>
  <si>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</si>
  <si>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</si>
  <si>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</si>
  <si>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</si>
  <si>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</si>
  <si>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</si>
  <si>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</si>
  <si>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</si>
  <si>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</si>
  <si>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</si>
  <si>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</si>
  <si>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</si>
  <si>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</si>
  <si>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</si>
  <si>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</si>
  <si>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</si>
  <si>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</si>
  <si>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</si>
  <si>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</si>
  <si>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</si>
  <si>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</si>
  <si>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</si>
  <si>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</si>
  <si>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</si>
  <si>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</si>
  <si>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</si>
  <si>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</si>
  <si>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</si>
  <si>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</si>
  <si>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</si>
  <si>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</si>
  <si>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</si>
  <si>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</si>
  <si>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</si>
  <si>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</si>
  <si>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</si>
  <si>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</si>
  <si>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</si>
  <si>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</si>
  <si>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</si>
  <si>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</si>
  <si>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</si>
  <si>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</si>
  <si>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</si>
  <si>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</si>
  <si>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</si>
  <si>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</si>
  <si>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</si>
  <si>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</si>
  <si>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</si>
  <si>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</si>
  <si>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</si>
  <si>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</si>
  <si>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</si>
  <si>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</si>
  <si>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</si>
  <si>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</si>
  <si>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</si>
  <si>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</si>
  <si>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</si>
  <si>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</si>
  <si>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</si>
  <si>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</si>
  <si>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</si>
  <si>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</si>
  <si>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</si>
  <si>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</si>
  <si>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</si>
  <si>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</si>
  <si>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</si>
  <si>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</si>
  <si>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</si>
  <si>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</si>
  <si>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</si>
  <si>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</si>
  <si>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</si>
  <si>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</si>
  <si>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</si>
  <si>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</si>
  <si>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</si>
  <si>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</si>
  <si>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</si>
  <si>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</si>
  <si>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</si>
  <si>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</si>
  <si>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</si>
  <si>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</si>
  <si>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</si>
  <si>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</si>
  <si>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</si>
  <si>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</si>
  <si>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</si>
  <si>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</si>
  <si>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</si>
  <si>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</si>
  <si>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</si>
  <si>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</si>
  <si>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</si>
  <si>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</si>
  <si>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</si>
  <si>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</si>
  <si>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</si>
  <si>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</si>
  <si>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</si>
  <si>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</si>
  <si>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</si>
  <si>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</si>
  <si>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</si>
  <si>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</si>
  <si>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</si>
  <si>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</si>
  <si>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</si>
  <si>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</si>
  <si>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</si>
  <si>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</si>
  <si>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</si>
  <si>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</si>
  <si>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</si>
  <si>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</si>
  <si>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</si>
  <si>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</si>
  <si>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</si>
  <si>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</si>
  <si>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</si>
  <si>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</si>
  <si>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</si>
  <si>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</si>
  <si>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</si>
  <si>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</si>
  <si>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</si>
  <si>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</si>
  <si>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</si>
  <si>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</si>
  <si>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</si>
  <si>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</si>
  <si>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</si>
  <si>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</si>
  <si>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</si>
  <si>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</si>
  <si>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</si>
  <si>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</si>
  <si>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</si>
  <si>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</si>
  <si>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</si>
  <si>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</si>
  <si>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</si>
  <si>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</si>
  <si>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</si>
  <si>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</si>
  <si>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</si>
  <si>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</si>
  <si>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</si>
  <si>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</si>
  <si>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</si>
  <si>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</si>
  <si>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</si>
  <si>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</si>
  <si>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</si>
  <si>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</si>
  <si>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</si>
  <si>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</si>
  <si>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</si>
  <si>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</si>
  <si>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</si>
  <si>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</si>
  <si>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</si>
  <si>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</si>
  <si>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</si>
  <si>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</si>
  <si>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</si>
  <si>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</si>
  <si>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</si>
  <si>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</si>
  <si>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</si>
  <si>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</si>
  <si>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</si>
  <si>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</si>
  <si>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</si>
  <si>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</si>
  <si>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</si>
  <si>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</si>
  <si>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</si>
  <si>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</si>
  <si>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</si>
  <si>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</si>
  <si>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</si>
  <si>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</si>
  <si>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</si>
  <si>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</si>
  <si>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</si>
  <si>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</si>
  <si>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</si>
  <si>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</si>
  <si>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</si>
  <si>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</si>
  <si>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</si>
  <si>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</si>
  <si>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</si>
  <si>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</si>
  <si>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</si>
  <si>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</si>
  <si>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</si>
  <si>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</si>
  <si>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</si>
  <si>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</si>
  <si>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</si>
  <si>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</si>
  <si>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</si>
  <si>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</si>
  <si>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</si>
  <si>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</si>
  <si>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</si>
  <si>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</si>
  <si>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</si>
  <si>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</si>
  <si>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</si>
  <si>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</si>
  <si>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</si>
  <si>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</si>
  <si>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</si>
  <si>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</si>
  <si>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</si>
  <si>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</si>
  <si>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</si>
  <si>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</si>
  <si>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</si>
  <si>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</si>
  <si>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</si>
  <si>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</si>
  <si>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</si>
  <si>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</si>
  <si>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</si>
  <si>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</si>
  <si>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</si>
  <si>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</si>
  <si>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</si>
  <si>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</si>
  <si>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</si>
  <si>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</si>
  <si>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</si>
  <si>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</si>
  <si>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</si>
  <si>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</si>
  <si>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</si>
  <si>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</si>
  <si>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</si>
  <si>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</si>
  <si>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</si>
  <si>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</si>
  <si>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</si>
  <si>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</si>
  <si>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</si>
  <si>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</si>
  <si>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</si>
  <si>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</si>
  <si>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</si>
  <si>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</si>
  <si>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</si>
  <si>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</si>
  <si>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</si>
  <si>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</si>
  <si>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</si>
  <si>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</si>
  <si>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</si>
  <si>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</si>
  <si>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</si>
  <si>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</si>
  <si>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</si>
  <si>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</si>
  <si>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</si>
  <si>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</si>
  <si>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</si>
  <si>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</si>
  <si>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</si>
  <si>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</si>
  <si>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</si>
  <si>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</si>
  <si>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</si>
  <si>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</si>
  <si>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</si>
  <si>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</si>
  <si>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</si>
  <si>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</si>
  <si>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</si>
  <si>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</si>
  <si>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</si>
  <si>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</si>
  <si>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</si>
  <si>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</si>
  <si>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</si>
  <si>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</si>
  <si>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</si>
  <si>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</si>
  <si>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</si>
  <si>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</si>
  <si>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</si>
  <si>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</si>
  <si>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</si>
  <si>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</si>
  <si>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</si>
  <si>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</si>
  <si>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</si>
  <si>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</si>
  <si>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</si>
  <si>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</si>
  <si>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</si>
  <si>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</si>
  <si>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</si>
  <si>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</si>
  <si>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</si>
  <si>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</si>
  <si>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</si>
  <si>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</si>
  <si>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</si>
  <si>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</si>
  <si>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</si>
  <si>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</si>
  <si>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</si>
  <si>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</si>
  <si>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</si>
  <si>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</si>
  <si>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</si>
  <si>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</si>
  <si>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</si>
  <si>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</si>
  <si>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</si>
  <si>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</si>
  <si>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</si>
  <si>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</si>
  <si>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</si>
  <si>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</si>
  <si>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</si>
  <si>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</si>
  <si>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</si>
  <si>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</si>
  <si>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</si>
  <si>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</si>
  <si>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</si>
  <si>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</si>
  <si>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</si>
  <si>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</si>
  <si>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</si>
  <si>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</si>
  <si>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</si>
  <si>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</si>
  <si>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</si>
  <si>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</si>
  <si>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</si>
  <si>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</si>
  <si>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</si>
  <si>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</si>
  <si>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</si>
  <si>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</si>
  <si>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</si>
  <si>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</si>
  <si>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</si>
  <si>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</si>
  <si>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</si>
  <si>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</si>
  <si>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</si>
  <si>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</si>
  <si>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</si>
  <si>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</si>
  <si>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</si>
  <si>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</si>
  <si>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</si>
  <si>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</si>
  <si>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</si>
  <si>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</si>
  <si>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</si>
  <si>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</si>
  <si>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</si>
  <si>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</si>
  <si>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</si>
  <si>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</si>
  <si>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</si>
  <si>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</si>
  <si>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</si>
  <si>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</si>
  <si>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</si>
  <si>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</si>
  <si>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</si>
  <si>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</si>
  <si>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</si>
  <si>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</si>
  <si>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</si>
  <si>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</si>
  <si>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</si>
  <si>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</si>
  <si>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</si>
  <si>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</si>
  <si>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</si>
  <si>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</si>
  <si>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</si>
  <si>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</si>
  <si>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</si>
  <si>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</si>
  <si>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</si>
  <si>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</si>
  <si>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</si>
  <si>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</si>
  <si>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</si>
  <si>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</si>
  <si>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</si>
  <si>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</si>
  <si>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</si>
  <si>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</si>
  <si>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</si>
  <si>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</si>
  <si>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</si>
  <si>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</si>
  <si>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</si>
  <si>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</si>
  <si>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</si>
  <si>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</si>
  <si>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</si>
  <si>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</si>
  <si>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</si>
  <si>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</si>
  <si>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</si>
  <si>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</si>
  <si>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</si>
  <si>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</si>
  <si>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</si>
  <si>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</si>
  <si>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</si>
  <si>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</si>
  <si>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</si>
  <si>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</si>
  <si>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</si>
  <si>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</si>
  <si>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</si>
  <si>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</si>
  <si>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</si>
  <si>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</si>
  <si>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</si>
  <si>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</si>
  <si>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</si>
  <si>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</si>
  <si>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</si>
  <si>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</si>
  <si>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</si>
  <si>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</si>
  <si>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</si>
  <si>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</si>
  <si>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</si>
  <si>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</si>
  <si>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</si>
  <si>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</si>
  <si>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</si>
  <si>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</si>
  <si>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</si>
  <si>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</si>
  <si>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</si>
  <si>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</si>
  <si>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</si>
  <si>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</si>
  <si>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</si>
  <si>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</si>
  <si>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</si>
  <si>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</si>
  <si>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</si>
  <si>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</si>
  <si>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</si>
  <si>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</si>
  <si>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</si>
  <si>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</si>
  <si>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</si>
  <si>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</si>
  <si>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</si>
  <si>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</si>
  <si>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</si>
  <si>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</si>
  <si>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</si>
  <si>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</si>
  <si>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</si>
  <si>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</si>
  <si>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</si>
  <si>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</si>
  <si>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</si>
  <si>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</si>
  <si>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</si>
  <si>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</si>
  <si>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</si>
  <si>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</si>
  <si>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</si>
  <si>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</si>
  <si>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</si>
  <si>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</si>
  <si>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</si>
  <si>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</si>
  <si>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</si>
  <si>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</si>
  <si>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</si>
  <si>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</si>
  <si>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</si>
  <si>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</si>
  <si>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</si>
  <si>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</si>
  <si>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</si>
  <si>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</si>
  <si>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</si>
  <si>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</si>
  <si>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</si>
  <si>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</si>
  <si>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</si>
  <si>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</si>
  <si>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</si>
  <si>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</si>
  <si>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</si>
  <si>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</si>
  <si>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</si>
  <si>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</si>
  <si>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</si>
  <si>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</si>
  <si>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</si>
  <si>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</si>
  <si>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</si>
  <si>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</si>
  <si>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</si>
  <si>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</si>
  <si>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</si>
  <si>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</si>
  <si>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</si>
  <si>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</si>
  <si>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</si>
  <si>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</si>
  <si>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</si>
  <si>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</si>
  <si>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</si>
  <si>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</si>
  <si>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</si>
  <si>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</si>
  <si>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</si>
  <si>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</si>
  <si>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</si>
  <si>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</si>
  <si>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</si>
  <si>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</si>
  <si>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</si>
  <si>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</si>
  <si>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</si>
  <si>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</si>
  <si>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</si>
  <si>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</si>
  <si>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</si>
  <si>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</si>
  <si>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</si>
  <si>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</si>
  <si>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</si>
  <si>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</si>
  <si>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</si>
  <si>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</si>
  <si>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</si>
  <si>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</si>
  <si>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</si>
  <si>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</si>
  <si>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</si>
  <si>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</si>
  <si>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</si>
  <si>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</si>
  <si>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</si>
  <si>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</si>
  <si>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</si>
  <si>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</si>
  <si>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</si>
  <si>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</si>
  <si>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</si>
  <si>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</si>
  <si>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</si>
  <si>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</si>
  <si>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</si>
  <si>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</si>
  <si>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</si>
  <si>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</si>
  <si>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</si>
  <si>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</si>
  <si>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</si>
  <si>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</si>
  <si>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</si>
  <si>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</si>
  <si>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</si>
  <si>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</si>
  <si>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</si>
  <si>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</si>
  <si>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</si>
  <si>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</si>
  <si>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</si>
  <si>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</si>
  <si>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</si>
  <si>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</si>
  <si>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</si>
  <si>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</si>
  <si>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</si>
  <si>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</si>
  <si>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</si>
  <si>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</si>
  <si>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</si>
  <si>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</si>
  <si>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</si>
  <si>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</si>
  <si>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</si>
  <si>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</si>
  <si>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</si>
  <si>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</si>
  <si>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</si>
  <si>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</si>
  <si>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</si>
  <si>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</si>
  <si>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</si>
  <si>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</si>
  <si>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</si>
  <si>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</si>
  <si>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</si>
  <si>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</si>
  <si>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</si>
  <si>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</si>
  <si>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</si>
  <si>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</si>
  <si>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</si>
  <si>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</si>
  <si>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</si>
  <si>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</si>
  <si>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</si>
  <si>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</si>
  <si>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</si>
  <si>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</si>
  <si>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</si>
  <si>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</si>
  <si>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</si>
  <si>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</si>
  <si>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</si>
  <si>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</si>
  <si>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</si>
  <si>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</si>
  <si>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</si>
  <si>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</si>
  <si>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</si>
  <si>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</si>
  <si>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</si>
  <si>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</si>
  <si>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</si>
  <si>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</si>
  <si>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</si>
  <si>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</si>
  <si>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</si>
  <si>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</si>
  <si>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</si>
  <si>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</si>
  <si>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</si>
  <si>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</si>
  <si>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</si>
  <si>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</si>
  <si>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</si>
  <si>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</si>
  <si>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</si>
  <si>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</si>
  <si>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</si>
  <si>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</si>
  <si>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</si>
  <si>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</si>
  <si>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</si>
  <si>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</si>
  <si>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</si>
  <si>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</si>
  <si>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</si>
  <si>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</si>
  <si>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</si>
  <si>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</si>
  <si>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</si>
  <si>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</si>
  <si>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</si>
  <si>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</si>
  <si>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</si>
  <si>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</si>
  <si>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</si>
  <si>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</si>
  <si>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</si>
  <si>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</si>
  <si>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</si>
  <si>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</si>
  <si>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</si>
  <si>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</si>
  <si>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</si>
  <si>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</si>
  <si>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</si>
  <si>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</si>
  <si>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</si>
  <si>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</si>
  <si>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</si>
  <si>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</si>
  <si>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</si>
  <si>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</si>
  <si>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</si>
  <si>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</si>
  <si>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</si>
  <si>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</si>
  <si>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</si>
  <si>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</si>
  <si>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</si>
  <si>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</si>
  <si>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</si>
  <si>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</si>
  <si>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</si>
  <si>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</si>
  <si>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</si>
  <si>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</si>
  <si>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</si>
  <si>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</si>
  <si>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</si>
  <si>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</si>
  <si>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</si>
  <si>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</si>
  <si>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</si>
  <si>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</si>
  <si>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</si>
  <si>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</si>
  <si>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</si>
  <si>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</si>
  <si>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</si>
  <si>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</si>
  <si>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</si>
  <si>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</si>
  <si>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</si>
  <si>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</si>
  <si>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</si>
  <si>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</si>
  <si>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</si>
  <si>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</si>
  <si>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</si>
  <si>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</si>
  <si>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</si>
  <si>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</si>
  <si>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</si>
  <si>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</si>
  <si>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</si>
  <si>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</si>
  <si>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</si>
  <si>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</si>
  <si>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</si>
  <si>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</si>
  <si>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</si>
  <si>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</si>
  <si>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</si>
  <si>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</si>
  <si>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</si>
  <si>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</si>
  <si>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</si>
  <si>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</si>
  <si>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</si>
  <si>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</si>
  <si>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</si>
  <si>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</si>
  <si>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</si>
  <si>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</si>
  <si>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</si>
  <si>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</si>
  <si>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</si>
  <si>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</si>
  <si>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</si>
  <si>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</si>
  <si>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</si>
  <si>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</si>
  <si>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</si>
  <si>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</si>
  <si>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</si>
  <si>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</si>
  <si>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</si>
  <si>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</si>
  <si>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</si>
  <si>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</si>
  <si>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</si>
  <si>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</si>
  <si>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</si>
  <si>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</si>
  <si>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</si>
  <si>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</si>
  <si>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</si>
  <si>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</si>
  <si>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</si>
  <si>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</si>
  <si>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</si>
  <si>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</si>
  <si>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</si>
  <si>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</si>
  <si>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</si>
  <si>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</si>
  <si>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</si>
  <si>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</si>
  <si>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</si>
  <si>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</si>
  <si>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</si>
  <si>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</si>
  <si>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</si>
  <si>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</si>
  <si>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</si>
  <si>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</si>
  <si>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</si>
  <si>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</si>
  <si>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</si>
  <si>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</si>
  <si>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</si>
  <si>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</si>
  <si>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</si>
  <si>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</si>
  <si>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</si>
  <si>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</si>
  <si>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</si>
  <si>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</si>
  <si>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</si>
  <si>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</si>
  <si>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</si>
  <si>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</si>
  <si>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</si>
  <si>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</si>
  <si>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</si>
  <si>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</si>
  <si>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</si>
  <si>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</si>
  <si>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</si>
  <si>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</si>
  <si>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</si>
  <si>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</si>
  <si>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</si>
  <si>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</si>
  <si>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</si>
  <si>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</si>
  <si>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</si>
  <si>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</si>
  <si>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</si>
  <si>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</si>
  <si>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</si>
  <si>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</si>
  <si>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</si>
  <si>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</si>
  <si>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</si>
  <si>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</si>
  <si>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</si>
  <si>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</si>
  <si>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</si>
  <si>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</si>
  <si>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</si>
  <si>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</si>
  <si>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</si>
  <si>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</si>
  <si>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</si>
  <si>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</si>
  <si>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</si>
  <si>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</si>
  <si>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</si>
  <si>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</si>
  <si>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</si>
  <si>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</si>
  <si>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</si>
  <si>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</si>
  <si>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</si>
  <si>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</si>
  <si>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</si>
  <si>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</si>
  <si>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</si>
  <si>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</si>
  <si>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</si>
  <si>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</si>
  <si>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</si>
  <si>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</si>
  <si>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</si>
  <si>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</si>
  <si>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</si>
  <si>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</si>
  <si>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</si>
  <si>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</si>
  <si>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</si>
  <si>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</si>
  <si>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</si>
  <si>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</si>
  <si>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</si>
  <si>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</si>
  <si>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</si>
  <si>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</si>
  <si>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</si>
  <si>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</si>
  <si>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</si>
  <si>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</si>
  <si>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</si>
  <si>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</si>
  <si>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</si>
  <si>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</si>
  <si>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</si>
  <si>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</si>
  <si>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</si>
  <si>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</si>
  <si>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</si>
  <si>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</si>
  <si>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</si>
  <si>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</si>
  <si>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</si>
  <si>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</si>
  <si>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</si>
  <si>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</si>
  <si>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</si>
  <si>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</si>
  <si>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</si>
  <si>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</si>
  <si>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</si>
  <si>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</si>
  <si>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</si>
  <si>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</si>
  <si>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</si>
  <si>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</si>
  <si>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</si>
  <si>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</si>
  <si>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</si>
  <si>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</si>
  <si>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</si>
  <si>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</si>
  <si>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</si>
  <si>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</si>
  <si>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</si>
  <si>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</si>
  <si>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</si>
  <si>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</si>
  <si>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</si>
  <si>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</si>
  <si>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</si>
  <si>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</si>
  <si>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</si>
  <si>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</si>
  <si>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</si>
  <si>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</si>
  <si>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</si>
  <si>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</si>
  <si>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</si>
  <si>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</si>
  <si>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</si>
  <si>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</si>
  <si>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</si>
  <si>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</si>
  <si>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</si>
  <si>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</si>
  <si>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</si>
  <si>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</si>
  <si>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</si>
  <si>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</si>
  <si>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</si>
  <si>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</si>
  <si>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</si>
  <si>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</si>
  <si>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</si>
  <si>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</si>
  <si>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</si>
  <si>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</si>
  <si>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</si>
  <si>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</si>
  <si>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</si>
  <si>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</si>
  <si>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</si>
  <si>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</si>
  <si>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</si>
  <si>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</si>
  <si>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</si>
  <si>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</si>
  <si>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</si>
  <si>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</si>
  <si>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</si>
  <si>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</si>
  <si>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</si>
  <si>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</si>
  <si>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</si>
  <si>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</si>
  <si>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</si>
  <si>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</si>
  <si>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</si>
  <si>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</si>
  <si>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</si>
  <si>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</si>
  <si>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</si>
  <si>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</si>
  <si>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</si>
  <si>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</si>
  <si>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</si>
  <si>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</si>
  <si>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</si>
  <si>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</si>
  <si>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</si>
  <si>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</si>
  <si>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</si>
  <si>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</si>
  <si>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</si>
  <si>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</si>
  <si>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</si>
  <si>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</si>
  <si>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</si>
  <si>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</si>
  <si>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</si>
  <si>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</si>
  <si>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</si>
  <si>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</si>
  <si>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</si>
  <si>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</si>
  <si>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</si>
  <si>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</si>
  <si>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</si>
  <si>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</si>
  <si>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</si>
  <si>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</si>
  <si>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</si>
  <si>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</si>
  <si>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</si>
  <si>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</si>
  <si>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</si>
  <si>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</si>
  <si>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</si>
  <si>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</si>
  <si>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</si>
  <si>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</si>
  <si>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</si>
  <si>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</si>
  <si>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</si>
  <si>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</si>
  <si>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</si>
  <si>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</si>
  <si>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</si>
  <si>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</si>
  <si>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</si>
  <si>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</si>
  <si>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</si>
  <si>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</si>
  <si>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</si>
  <si>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</si>
  <si>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</si>
  <si>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</si>
  <si>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</si>
  <si>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</si>
  <si>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</si>
  <si>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</si>
  <si>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</si>
  <si>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</si>
  <si>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</si>
  <si>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</si>
  <si>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</si>
  <si>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</si>
  <si>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</si>
  <si>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</si>
  <si>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</si>
  <si>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</si>
  <si>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</si>
  <si>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</si>
  <si>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</si>
  <si>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</si>
  <si>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</si>
  <si>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</si>
  <si>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</si>
  <si>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</si>
  <si>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</si>
  <si>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</si>
  <si>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</si>
  <si>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</si>
  <si>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</si>
  <si>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</si>
  <si>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</si>
  <si>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</si>
  <si>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</si>
  <si>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</si>
  <si>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</si>
  <si>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</si>
  <si>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</si>
  <si>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</si>
  <si>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</si>
  <si>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</si>
  <si>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</si>
  <si>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</si>
  <si>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</si>
  <si>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</si>
  <si>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</si>
  <si>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</si>
  <si>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</si>
  <si>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</si>
  <si>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</si>
  <si>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</si>
  <si>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</si>
  <si>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</si>
  <si>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</si>
  <si>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</si>
  <si>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</si>
  <si>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</si>
  <si>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</si>
  <si>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</si>
  <si>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</si>
  <si>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</si>
  <si>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</si>
  <si>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</si>
  <si>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</si>
  <si>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</si>
  <si>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</si>
  <si>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</si>
  <si>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</si>
  <si>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</si>
  <si>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</si>
  <si>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</si>
  <si>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</si>
  <si>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</si>
  <si>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</si>
  <si>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</si>
  <si>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</si>
  <si>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</si>
  <si>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</si>
  <si>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</si>
  <si>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</si>
  <si>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</si>
  <si>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</si>
  <si>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</si>
  <si>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</si>
  <si>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</si>
  <si>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</si>
  <si>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</si>
  <si>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</si>
  <si>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</si>
  <si>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</si>
  <si>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</si>
  <si>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</si>
  <si>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</si>
  <si>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</si>
  <si>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</si>
  <si>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</si>
  <si>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</si>
  <si>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</si>
  <si>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</si>
  <si>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</si>
  <si>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</si>
  <si>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</si>
  <si>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</si>
  <si>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</si>
  <si>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</si>
  <si>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</si>
  <si>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</si>
  <si>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</si>
  <si>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</si>
  <si>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</si>
  <si>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</si>
  <si>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</si>
  <si>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</si>
  <si>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</si>
  <si>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</si>
  <si>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</si>
  <si>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</si>
  <si>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</si>
  <si>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</si>
  <si>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</si>
  <si>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</si>
  <si>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</si>
  <si>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</si>
  <si>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</si>
  <si>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</si>
  <si>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</si>
  <si>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</si>
  <si>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</si>
  <si>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</si>
  <si>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</si>
  <si>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</si>
  <si>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</si>
  <si>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</si>
  <si>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</si>
  <si>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</si>
  <si>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</si>
  <si>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</si>
  <si>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</si>
  <si>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</si>
  <si>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</si>
  <si>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</si>
  <si>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</si>
  <si>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</si>
  <si>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</si>
  <si>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</si>
  <si>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</si>
  <si>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</si>
  <si>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</si>
  <si>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</si>
  <si>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</si>
  <si>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</si>
  <si>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</si>
  <si>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</si>
  <si>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</si>
  <si>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</si>
  <si>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</si>
  <si>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</si>
  <si>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</si>
  <si>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</si>
  <si>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</si>
  <si>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</si>
  <si>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</si>
  <si>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</si>
  <si>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</si>
  <si>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</si>
  <si>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</si>
  <si>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</si>
  <si>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</si>
  <si>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</si>
  <si>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</si>
  <si>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</si>
  <si>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</si>
  <si>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</si>
  <si>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</si>
  <si>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</si>
  <si>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</si>
  <si>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</si>
  <si>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</si>
  <si>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</si>
  <si>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</si>
  <si>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</si>
  <si>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</si>
  <si>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</si>
  <si>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</si>
  <si>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</si>
  <si>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</si>
  <si>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</si>
  <si>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</si>
  <si>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</si>
  <si>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</si>
  <si>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</si>
  <si>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</si>
  <si>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</si>
  <si>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</si>
  <si>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</si>
  <si>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</si>
  <si>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</si>
  <si>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</si>
  <si>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</si>
  <si>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</si>
  <si>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</si>
  <si>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</si>
  <si>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</si>
  <si>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</si>
  <si>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</si>
  <si>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</si>
  <si>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</si>
  <si>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</si>
  <si>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</si>
  <si>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</si>
  <si>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</si>
  <si>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</si>
  <si>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</si>
  <si>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</si>
  <si>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</si>
  <si>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</si>
  <si>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</si>
  <si>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</si>
  <si>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</si>
  <si>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</si>
  <si>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</si>
  <si>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</si>
  <si>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</si>
  <si>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</si>
  <si>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</si>
  <si>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</si>
  <si>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</si>
  <si>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</si>
  <si>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</si>
  <si>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</si>
  <si>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</si>
  <si>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</si>
  <si>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</si>
  <si>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</si>
  <si>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</si>
  <si>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</si>
  <si>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</si>
  <si>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</si>
  <si>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</si>
  <si>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</si>
  <si>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</si>
  <si>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</si>
  <si>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</si>
  <si>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</si>
  <si>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</si>
  <si>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</si>
  <si>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</si>
  <si>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</si>
  <si>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</si>
  <si>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</si>
  <si>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</si>
  <si>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</si>
  <si>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</si>
  <si>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</si>
  <si>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</si>
  <si>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</si>
  <si>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</si>
  <si>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</si>
  <si>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</si>
  <si>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</si>
  <si>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</si>
  <si>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</si>
  <si>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</si>
  <si>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</si>
  <si>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</si>
  <si>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</si>
  <si>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</si>
  <si>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</si>
  <si>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</si>
  <si>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</si>
  <si>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</si>
  <si>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</si>
  <si>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</si>
  <si>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</si>
  <si>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</si>
  <si>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</si>
  <si>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</si>
  <si>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</si>
  <si>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</si>
  <si>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</si>
  <si>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</si>
  <si>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</si>
  <si>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</si>
  <si>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</si>
  <si>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</si>
  <si>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</si>
  <si>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</si>
  <si>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</si>
  <si>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</si>
  <si>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</si>
  <si>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</si>
  <si>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</si>
  <si>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</si>
  <si>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</si>
  <si>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</si>
  <si>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</si>
  <si>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</si>
  <si>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</si>
  <si>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</si>
  <si>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</si>
  <si>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</si>
  <si>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</si>
  <si>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</si>
  <si>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</si>
  <si>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</si>
  <si>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</si>
  <si>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</si>
  <si>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</si>
  <si>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</si>
  <si>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</si>
  <si>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</si>
  <si>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</si>
  <si>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</si>
  <si>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</si>
  <si>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</si>
  <si>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</si>
  <si>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</si>
  <si>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</si>
  <si>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</si>
  <si>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</si>
  <si>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</si>
  <si>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</si>
  <si>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</si>
  <si>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</si>
  <si>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</si>
  <si>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</si>
  <si>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</si>
  <si>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</si>
  <si>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</si>
  <si>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</si>
  <si>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</si>
  <si>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</si>
  <si>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</si>
  <si>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</si>
  <si>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</si>
  <si>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</si>
  <si>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</si>
  <si>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</si>
  <si>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</si>
  <si>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</si>
  <si>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</si>
  <si>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</si>
  <si>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</si>
  <si>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</si>
  <si>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</si>
  <si>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</si>
  <si>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</si>
  <si>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</si>
  <si>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</si>
  <si>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</si>
  <si>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</si>
  <si>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</si>
  <si>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</si>
  <si>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</si>
  <si>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</si>
  <si>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</si>
  <si>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</si>
  <si>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</si>
  <si>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</si>
  <si>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</si>
  <si>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</si>
  <si>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</si>
  <si>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</si>
  <si>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</si>
  <si>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</si>
  <si>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</si>
  <si>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</si>
  <si>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</si>
  <si>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</si>
  <si>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</si>
  <si>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</si>
  <si>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</si>
  <si>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</si>
  <si>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</si>
  <si>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</si>
  <si>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</si>
  <si>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</si>
  <si>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</si>
  <si>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</si>
  <si>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</si>
  <si>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</si>
  <si>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</si>
  <si>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</si>
  <si>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</si>
  <si>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</si>
  <si>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</si>
  <si>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</si>
  <si>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</si>
  <si>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</si>
  <si>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</si>
  <si>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</si>
  <si>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</si>
  <si>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</si>
  <si>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</si>
  <si>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</si>
  <si>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</si>
  <si>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</si>
  <si>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</si>
  <si>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</si>
  <si>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</si>
  <si>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</si>
  <si>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</si>
  <si>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</si>
  <si>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</si>
  <si>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</si>
  <si>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</si>
  <si>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</si>
  <si>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</si>
  <si>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</si>
  <si>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</si>
  <si>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</si>
  <si>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</si>
  <si>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</si>
  <si>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</si>
  <si>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</si>
  <si>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</si>
  <si>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</si>
  <si>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</si>
  <si>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</si>
  <si>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</si>
  <si>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</si>
  <si>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</si>
  <si>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</si>
  <si>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</si>
  <si>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</si>
  <si>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</si>
  <si>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</si>
  <si>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</si>
  <si>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</si>
  <si>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</si>
  <si>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</si>
  <si>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</si>
  <si>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</si>
  <si>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</si>
  <si>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</si>
  <si>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</si>
  <si>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</si>
  <si>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</si>
  <si>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</si>
  <si>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</si>
  <si>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</si>
  <si>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</si>
  <si>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</si>
  <si>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</si>
  <si>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</si>
  <si>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</si>
  <si>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</si>
  <si>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</si>
  <si>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</si>
  <si>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</si>
  <si>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</si>
  <si>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</si>
  <si>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</si>
  <si>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</si>
  <si>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</si>
  <si>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</si>
  <si>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</si>
  <si>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</si>
  <si>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</si>
  <si>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</si>
  <si>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</si>
  <si>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</si>
  <si>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</si>
  <si>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</si>
  <si>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</si>
  <si>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</si>
  <si>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</si>
  <si>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</si>
  <si>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</si>
  <si>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</si>
  <si>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</si>
  <si>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</si>
  <si>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</si>
  <si>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</si>
  <si>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</si>
  <si>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</si>
  <si>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</si>
  <si>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</si>
  <si>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</si>
  <si>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</si>
  <si>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</si>
  <si>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</si>
  <si>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</si>
  <si>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</si>
  <si>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</si>
  <si>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</si>
  <si>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</si>
  <si>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</si>
  <si>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</si>
  <si>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</si>
  <si>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</si>
  <si>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</si>
  <si>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</si>
  <si>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</si>
  <si>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</si>
  <si>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</si>
  <si>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</si>
  <si>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</si>
  <si>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</si>
  <si>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</si>
  <si>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</si>
  <si>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</si>
  <si>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</si>
  <si>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</si>
  <si>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</si>
  <si>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</si>
  <si>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</si>
  <si>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</si>
  <si>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</si>
  <si>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</si>
  <si>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</si>
  <si>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</si>
  <si>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</si>
  <si>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</si>
  <si>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</si>
  <si>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</si>
  <si>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</si>
  <si>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</si>
  <si>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</si>
  <si>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</si>
  <si>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</si>
  <si>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</si>
  <si>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</si>
  <si>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</si>
  <si>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</si>
  <si>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</si>
  <si>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</si>
  <si>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</si>
  <si>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</si>
  <si>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</si>
  <si>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</si>
  <si>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</si>
  <si>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</si>
  <si>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</si>
  <si>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</si>
  <si>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</si>
  <si>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</si>
  <si>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</si>
  <si>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</si>
  <si>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</si>
  <si>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</si>
  <si>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</si>
  <si>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</si>
  <si>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</si>
  <si>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</si>
  <si>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</si>
  <si>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</si>
  <si>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</si>
  <si>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</si>
  <si>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</si>
  <si>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</si>
  <si>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</si>
  <si>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</si>
  <si>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</si>
  <si>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</si>
  <si>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</si>
  <si>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</si>
  <si>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</si>
  <si>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</si>
  <si>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</si>
  <si>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</si>
  <si>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</si>
  <si>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</si>
  <si>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</si>
  <si>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</si>
  <si>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</si>
  <si>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</si>
  <si>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</si>
  <si>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</si>
  <si>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</si>
  <si>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</si>
  <si>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</si>
  <si>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</si>
  <si>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</si>
  <si>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</si>
  <si>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</si>
  <si>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</si>
  <si>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</si>
  <si>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</si>
  <si>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</si>
  <si>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</si>
  <si>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</si>
  <si>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</si>
  <si>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</si>
  <si>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</si>
  <si>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</si>
  <si>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</si>
  <si>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</si>
  <si>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</si>
  <si>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</si>
  <si>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</si>
  <si>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</si>
  <si>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</si>
  <si>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</si>
  <si>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</si>
  <si>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</si>
  <si>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</si>
  <si>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</si>
  <si>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</si>
  <si>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</si>
  <si>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</si>
  <si>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</si>
  <si>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</si>
  <si>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</si>
  <si>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</si>
  <si>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</si>
  <si>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</si>
  <si>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</si>
  <si>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</si>
  <si>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</si>
  <si>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</si>
  <si>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</si>
  <si>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</si>
  <si>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</si>
  <si>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</si>
  <si>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</si>
  <si>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</si>
  <si>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</si>
  <si>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</si>
  <si>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</si>
  <si>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</si>
  <si>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</si>
  <si>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</si>
  <si>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</si>
  <si>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</si>
  <si>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</si>
  <si>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</si>
  <si>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</si>
  <si>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</si>
  <si>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</si>
  <si>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</si>
  <si>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</si>
  <si>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</si>
  <si>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</si>
  <si>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</si>
  <si>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</si>
  <si>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</si>
  <si>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</si>
  <si>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</si>
  <si>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</si>
  <si>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</si>
  <si>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</si>
  <si>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</si>
  <si>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</si>
  <si>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</si>
  <si>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</si>
  <si>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</si>
  <si>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</si>
  <si>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</si>
  <si>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</si>
  <si>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</si>
  <si>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</si>
  <si>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</si>
  <si>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</si>
  <si>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</si>
  <si>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</si>
  <si>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</si>
  <si>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</si>
  <si>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</si>
  <si>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</si>
  <si>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</si>
  <si>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</si>
  <si>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</si>
  <si>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</si>
  <si>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</si>
  <si>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</si>
  <si>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</si>
  <si>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</si>
  <si>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</si>
  <si>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</si>
  <si>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</si>
  <si>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</si>
  <si>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</si>
  <si>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</si>
  <si>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</si>
  <si>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</si>
  <si>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</si>
  <si>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</si>
  <si>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</si>
  <si>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</si>
  <si>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</si>
  <si>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</si>
  <si>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</si>
  <si>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</si>
  <si>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</si>
  <si>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</si>
  <si>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</si>
  <si>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</si>
  <si>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</si>
  <si>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</si>
  <si>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</si>
  <si>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</si>
  <si>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</si>
  <si>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</si>
  <si>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</si>
  <si>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</si>
  <si>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</si>
  <si>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</si>
  <si>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</si>
  <si>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</si>
  <si>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</si>
  <si>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</si>
  <si>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</si>
  <si>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</si>
  <si>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</si>
  <si>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</si>
  <si>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</si>
  <si>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</si>
  <si>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</si>
  <si>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</si>
  <si>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</si>
  <si>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</si>
  <si>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</si>
  <si>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</si>
  <si>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</si>
  <si>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</si>
  <si>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</si>
  <si>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</si>
  <si>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</si>
  <si>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</si>
  <si>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</si>
  <si>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</si>
  <si>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</si>
  <si>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</si>
  <si>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</si>
  <si>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</si>
  <si>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</si>
  <si>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</si>
  <si>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</si>
  <si>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</si>
  <si>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</si>
  <si>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</si>
  <si>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</si>
  <si>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</si>
  <si>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</si>
  <si>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</si>
  <si>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</si>
  <si>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</si>
  <si>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</si>
  <si>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</si>
  <si>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</si>
  <si>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</si>
  <si>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</si>
  <si>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</si>
  <si>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</si>
  <si>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</si>
  <si>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</si>
  <si>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</si>
  <si>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</si>
  <si>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</si>
  <si>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</si>
  <si>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</si>
  <si>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</si>
  <si>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</si>
  <si>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</si>
  <si>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</si>
  <si>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</si>
  <si>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</si>
  <si>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</si>
  <si>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</si>
  <si>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</si>
  <si>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</si>
  <si>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</si>
  <si>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</si>
  <si>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</si>
  <si>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</si>
  <si>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</si>
  <si>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</si>
  <si>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</si>
  <si>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</si>
  <si>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</si>
  <si>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</si>
  <si>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</si>
  <si>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</si>
  <si>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</si>
  <si>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</si>
  <si>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</si>
  <si>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</si>
  <si>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</si>
  <si>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</si>
  <si>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</si>
  <si>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</si>
  <si>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</si>
  <si>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</si>
  <si>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</si>
  <si>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</si>
  <si>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</si>
  <si>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</si>
  <si>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</si>
  <si>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2021-27-27001482020</t>
  </si>
  <si>
    <t>ALCALDIA DE CONDOTO</t>
  </si>
  <si>
    <t>ALCALDIA DE ISTMINA</t>
  </si>
  <si>
    <t>ALCALDIA DE NUQUI</t>
  </si>
  <si>
    <t>ALCALDIA DE TADO</t>
  </si>
  <si>
    <t>249</t>
  </si>
  <si>
    <t>100</t>
  </si>
  <si>
    <t>471</t>
  </si>
  <si>
    <t>186</t>
  </si>
  <si>
    <t>355</t>
  </si>
  <si>
    <t>527</t>
  </si>
  <si>
    <t>062</t>
  </si>
  <si>
    <t>289</t>
  </si>
  <si>
    <t>89</t>
  </si>
  <si>
    <t>220</t>
  </si>
  <si>
    <t>108</t>
  </si>
  <si>
    <t>017</t>
  </si>
  <si>
    <t>92</t>
  </si>
  <si>
    <t>007</t>
  </si>
  <si>
    <t>S/N</t>
  </si>
  <si>
    <t>001</t>
  </si>
  <si>
    <t>145</t>
  </si>
  <si>
    <t>PRESTAR SERVICIO  EN HOGARES COMUNITARIOS HCB DE CONFORMIDAD CON LAS DIRECTRICES, LINEAMIENTOS Y PARAMETROS ESTABLECIDOS POR ICBF EN ARMONIA CON LA PIOLITICA DE ESTADO PARA EL DESARROLLO INTEGRAL DE LA PRIMERA INFANCIA DE CERO A SIEMPRE.</t>
  </si>
  <si>
    <t>PRESTAR  SERVICIOS DE  DESARROLLO INFANTIL EN MEDIO FAMILIAR   DIMF, DE CONFORMIDAD CON EL MANUAL OPERATIVO DE LA MODALIDAD FAMILIAR Y LAS DIRECTRICES ESTABLECIDAS POR EL ICBF EN ARMINIA CON LA POLITICA DE ESTADO PARA EL DESARROLLO INTEGRAL  DE LA PRIMERA INFANCIA DE CERO A SIEMPRE.</t>
  </si>
  <si>
    <t>ATENDER A LA PRIMERA INFANCIA EN EL MARCO DE LA ESTRATEGIA DE CERO A SIEMPRE ESPECIFICAMENTE A LOS MENORES DE 5 AÑOS DE FAMILIAS VULNERABLES DE CONFORMIDAD CON LAS DIRECTRICES, LINEAMIENTOS Y PARAMETROS ESTABLECIDOS POR ICBF. HCB Y FAMI</t>
  </si>
  <si>
    <t>PRESTAR SERVICIOS DE EDUCACIÓN INICIAL EN EL MARCO DE LA ATENCIÓN INTEGRAL A MUJERES GESTANTES  A NIÑOS Y NIÑAS  MENORES DE 5 AÑOS, HASTA SU INGRESO DE TRANSICIÓN.</t>
  </si>
  <si>
    <t>PRESTAR SERVICIO DE EDUCACIÓN INICIAL EN EL MARCO DE LA ATENCIÓN INTEGRAL  A MUJERES GESTANTES, NIÑOS Y NIÑAS MENORES DE 5 AÑOS HASTA SU GRADO DE TRANSICIÓN DE CONFORMIDAD CON EL MANUAL OPERATIVO DE LA MODALIDAD Y LAS DIRECTICES ESTABLECIDA POR ICBF.</t>
  </si>
  <si>
    <t xml:space="preserve">ATENDER A LA PRIMERA INFANCIA EN EL MARCO DE LA ESTRATEGIA DE CERO A SIEMPRE ESPECIFICAMENTE A LOS MENORES DE 5 AÑOS DE FAMILIAS VULNERABLES DE CONFORMIDAD CON LAS DIRECTRICES, LINEAMIENTOS Y PARAMETROS ESTABLECIDOS POR ICBF.  </t>
  </si>
  <si>
    <t>ATENDER  A NIÑOS Y NILÑAS MENORES DE 5 AÑOS, MADRES GESTANTES Y LACTANTES  EN LOS SERVICIOS DE EDUCACIÓN INICIAL Y CUIDADO CON EL FIN DE PROMOVER EL DESARROLLO INTEGRAL DE LA PRIMERA INFANCIA  DE CONFORMIDAD CON LAS DIRECTRICES, LINEAMIENTOS Y PARAMETROS ESTABLECIDOS POR ICBF.</t>
  </si>
  <si>
    <t>ATENDER A LA PRIMERA INFANCIA EN EL MARCO DE LA ESTRATEGIA DE CERO A SIEMPRE, ESPECIFICAMENTE A LOS NIÑOS, NIÑAS MENORES DE CINCO (5) AÑOS Y FAMILIA EN SITUACIÓN DE VULNERABILIDAD DE CONFORMIDAD CON LAS DIRECTRICES, LINEAMIENTO Y PARAMETROS ESTABLECIDO POR ICBF.</t>
  </si>
  <si>
    <t>ATENDER INTEGRALMENTE A LA PRIMERA INFANCIA EN EL MARCO DE LA ESTRATEGIA DE CERO A SIEMPRE DE CONFORMIDAD CON EL MANUAL OPERATIVO DE LA MODALIDAD FAMILIAR, LAS DIRECTRICES Y PARAMETROS DEL ICBF</t>
  </si>
  <si>
    <t>ATENCIÓN A LA PRIMERA INFANCIA, NIÑOS, NIÑAS MENORES DE 5 AÑOS DE FAMILIA EN SITUACIÓN DE VULNERABILIDAD A TRAVES DE HOGARES COMUNITARIOS DE BIENESTAR</t>
  </si>
  <si>
    <t>REALIZAR LA ORIENTACIÓN PARA  LA FORMACIÓN A TALENTO HUMANO VINCULADO A LOS SERVICIOS DE ATENCIÓN INTEGRAL A LA PRIMERA INFANCIA.</t>
  </si>
  <si>
    <t>BRINDAR ATENCIÓN A LA PRIMERA INFANCIA NIÑOS, NIÑAS MENORES DE 5 AÑOS DE FAMILIAS EN SUTUACIÓN DE VULNERABILIDAD ECONOMICA, SOCIAL, CULTURAL, NUTRICIONAL, PSICOAFECTIVA A TRAVES DE LOS HOGARES COMUNITARIOS.</t>
  </si>
  <si>
    <t>PRESTACIÓN DE SERVICIO TENDIENTE A DESARROLLAR EL PLAN DE ATENCIÓN INTEGRAL A LA PRIMERA INFANCIA, CAPACITACIÓN Y SUNINISTRO DE MATERIALES DIDACTICOS.</t>
  </si>
  <si>
    <t>PRESTAR SERVICIO DE EDUCACIÓN INICIAL EN EL MARCO DE LA ATENCIÓN INTEGRAL EN DESARROLLO INFANTIL EN MEDIO FAMILIAR-DIMF-DE CONFORMIDAD CON EL MANUAL OPERATIVO DE LA MODALIDAD FAMILIAR, EL LINEAMIENTO TECNICO PARA LA ATENCIÓN A LA PRIMERA INFANCIA Y LAS DIRECTRICES ESTABLECIDAS POR ICBF, EN ARMONIA CON LA POLITICA DE ESTADO PARA EL DESARROLLO INTEGRAL DE LA PRIMERA INFANCIA DE CERO A SIEMPRE.</t>
  </si>
  <si>
    <t>GLADYS EUGENIA RAMIREZ PEREA</t>
  </si>
  <si>
    <t>CRA 8 NR 30-88 B/TOMAS PEREZ QUIBDÓ</t>
  </si>
  <si>
    <t>094-6721792</t>
  </si>
  <si>
    <t>trasopaz@hotmail.com</t>
  </si>
  <si>
    <t>Barrio Las Americas Manz F casa Nro 10</t>
  </si>
  <si>
    <t>PRESTAR SERVICIOS DE ATENCIÓN A NIÑOS Y NIÑAS ENTRE LOS 18 MESES Y MENORES DE 5 AÑOS DE EDAD EN EL MARCO DE LA POLITICADE ESTADO DE CERO A SIEMPRE DE CONFORMIDAD CON LAS DIRECTICES , LINEAMIENTOS Y PARAMENTROS ESTABLECIDOS POR ICBF PARA LOS SERVICIOS DE HOGARES TRADICIONALES.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</si>
</sst>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9" zoomScale="85" zoomScaleNormal="85" zoomScaleSheetLayoutView="40" zoomScalePageLayoutView="40" workbookViewId="0">
      <selection activeCell="K73" sqref="K7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628</v>
      </c>
      <c r="I15" s="32" t="s">
        <v>2624</v>
      </c>
      <c r="J15" s="108" t="s">
        <v>2626</v>
      </c>
      <c r="L15" s="207" t="s">
        <v>8</v>
      </c>
      <c r="M15" s="207"/>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818001995</v>
      </c>
      <c r="C20" s="5"/>
      <c r="D20" s="73"/>
      <c r="E20" s="5"/>
      <c r="F20" s="5"/>
      <c r="G20" s="5"/>
      <c r="H20" s="184"/>
      <c r="I20" s="147" t="s">
        <v>628</v>
      </c>
      <c r="J20" s="148" t="s">
        <v>630</v>
      </c>
      <c r="K20" s="149">
        <v>802599700</v>
      </c>
      <c r="L20" s="150"/>
      <c r="M20" s="150">
        <v>44561</v>
      </c>
      <c r="N20" s="133">
        <f>+(M20-L20)/30</f>
        <v>1485.3666666666666</v>
      </c>
      <c r="O20" s="136"/>
      <c r="U20" s="132"/>
      <c r="V20" s="105">
        <f ca="1">NOW()</f>
        <v>44193.413386342596</v>
      </c>
      <c r="W20" s="105">
        <f ca="1">NOW()</f>
        <v>44193.413386342596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ORGANIZACIÓN DE TRABAJADORAS SOCIALES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2711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2681</v>
      </c>
      <c r="E48" s="143">
        <v>43449</v>
      </c>
      <c r="F48" s="143">
        <v>43921</v>
      </c>
      <c r="G48" s="158">
        <f>IF(AND(E48&lt;&gt;"",F48&lt;&gt;""),((F48-E48)/30),"")</f>
        <v>15.733333333333333</v>
      </c>
      <c r="H48" s="120" t="s">
        <v>2698</v>
      </c>
      <c r="I48" s="113" t="s">
        <v>628</v>
      </c>
      <c r="J48" s="113" t="s">
        <v>642</v>
      </c>
      <c r="K48" s="115">
        <v>952489750</v>
      </c>
      <c r="L48" s="114"/>
      <c r="M48" s="116">
        <v>1</v>
      </c>
      <c r="N48" s="114" t="s">
        <v>2634</v>
      </c>
      <c r="O48" s="114" t="s">
        <v>1148</v>
      </c>
      <c r="P48" s="78"/>
    </row>
    <row r="49" spans="1:16" s="6" customFormat="1" ht="24.75" customHeight="1" x14ac:dyDescent="0.25">
      <c r="A49" s="141">
        <v>2</v>
      </c>
      <c r="B49" s="120" t="s">
        <v>2665</v>
      </c>
      <c r="C49" s="112" t="s">
        <v>31</v>
      </c>
      <c r="D49" s="110" t="s">
        <v>2681</v>
      </c>
      <c r="E49" s="143">
        <v>43449</v>
      </c>
      <c r="F49" s="143">
        <v>43921</v>
      </c>
      <c r="G49" s="158">
        <f t="shared" ref="G49:G50" si="2">IF(AND(E49&lt;&gt;"",F49&lt;&gt;""),((F49-E49)/30),"")</f>
        <v>15.733333333333333</v>
      </c>
      <c r="H49" s="120" t="s">
        <v>2698</v>
      </c>
      <c r="I49" s="113" t="s">
        <v>628</v>
      </c>
      <c r="J49" s="113" t="s">
        <v>644</v>
      </c>
      <c r="K49" s="115"/>
      <c r="L49" s="114"/>
      <c r="M49" s="116"/>
      <c r="N49" s="114"/>
      <c r="O49" s="114"/>
      <c r="P49" s="78"/>
    </row>
    <row r="50" spans="1:16" s="6" customFormat="1" ht="24.75" customHeight="1" x14ac:dyDescent="0.25">
      <c r="A50" s="141">
        <v>3</v>
      </c>
      <c r="B50" s="120" t="s">
        <v>2665</v>
      </c>
      <c r="C50" s="112" t="s">
        <v>31</v>
      </c>
      <c r="D50" s="110" t="s">
        <v>2682</v>
      </c>
      <c r="E50" s="143">
        <v>43487</v>
      </c>
      <c r="F50" s="143">
        <v>43829</v>
      </c>
      <c r="G50" s="158">
        <f t="shared" si="2"/>
        <v>11.4</v>
      </c>
      <c r="H50" s="120" t="s">
        <v>2699</v>
      </c>
      <c r="I50" s="113" t="s">
        <v>628</v>
      </c>
      <c r="J50" s="113" t="s">
        <v>642</v>
      </c>
      <c r="K50" s="115">
        <v>1532691738</v>
      </c>
      <c r="L50" s="114"/>
      <c r="M50" s="116">
        <v>1</v>
      </c>
      <c r="N50" s="114" t="s">
        <v>27</v>
      </c>
      <c r="O50" s="114" t="s">
        <v>1148</v>
      </c>
      <c r="P50" s="78"/>
    </row>
    <row r="51" spans="1:16" s="6" customFormat="1" ht="24.75" customHeight="1" outlineLevel="1" x14ac:dyDescent="0.25">
      <c r="A51" s="141">
        <v>4</v>
      </c>
      <c r="B51" s="120" t="s">
        <v>2665</v>
      </c>
      <c r="C51" s="112" t="s">
        <v>31</v>
      </c>
      <c r="D51" s="110" t="s">
        <v>2683</v>
      </c>
      <c r="E51" s="143">
        <v>42675</v>
      </c>
      <c r="F51" s="143">
        <v>43312</v>
      </c>
      <c r="G51" s="158">
        <f t="shared" ref="G51:G107" si="3">IF(AND(E51&lt;&gt;"",F51&lt;&gt;""),((F51-E51)/30),"")</f>
        <v>21.233333333333334</v>
      </c>
      <c r="H51" s="120" t="s">
        <v>2700</v>
      </c>
      <c r="I51" s="113" t="s">
        <v>628</v>
      </c>
      <c r="J51" s="113" t="s">
        <v>642</v>
      </c>
      <c r="K51" s="115">
        <v>1971450538</v>
      </c>
      <c r="L51" s="114"/>
      <c r="M51" s="116">
        <v>1</v>
      </c>
      <c r="N51" s="114" t="s">
        <v>27</v>
      </c>
      <c r="O51" s="114" t="s">
        <v>26</v>
      </c>
      <c r="P51" s="78"/>
    </row>
    <row r="52" spans="1:16" s="7" customFormat="1" ht="24.75" customHeight="1" outlineLevel="1" x14ac:dyDescent="0.25">
      <c r="A52" s="142">
        <v>5</v>
      </c>
      <c r="B52" s="120" t="s">
        <v>2665</v>
      </c>
      <c r="C52" s="112" t="s">
        <v>31</v>
      </c>
      <c r="D52" s="110" t="s">
        <v>2683</v>
      </c>
      <c r="E52" s="143">
        <v>42675</v>
      </c>
      <c r="F52" s="143">
        <v>43312</v>
      </c>
      <c r="G52" s="158">
        <f t="shared" si="3"/>
        <v>21.233333333333334</v>
      </c>
      <c r="H52" s="120" t="s">
        <v>2700</v>
      </c>
      <c r="I52" s="113" t="s">
        <v>628</v>
      </c>
      <c r="J52" s="113" t="s">
        <v>644</v>
      </c>
      <c r="K52" s="115"/>
      <c r="L52" s="114"/>
      <c r="M52" s="116"/>
      <c r="N52" s="114"/>
      <c r="O52" s="114"/>
      <c r="P52" s="79"/>
    </row>
    <row r="53" spans="1:16" s="7" customFormat="1" ht="24.75" customHeight="1" outlineLevel="1" x14ac:dyDescent="0.25">
      <c r="A53" s="142">
        <v>6</v>
      </c>
      <c r="B53" s="120" t="s">
        <v>2665</v>
      </c>
      <c r="C53" s="112" t="s">
        <v>31</v>
      </c>
      <c r="D53" s="110" t="s">
        <v>2684</v>
      </c>
      <c r="E53" s="143">
        <v>43392</v>
      </c>
      <c r="F53" s="143">
        <v>43434</v>
      </c>
      <c r="G53" s="158">
        <f t="shared" si="3"/>
        <v>1.4</v>
      </c>
      <c r="H53" s="120" t="s">
        <v>2701</v>
      </c>
      <c r="I53" s="113" t="s">
        <v>628</v>
      </c>
      <c r="J53" s="113" t="s">
        <v>642</v>
      </c>
      <c r="K53" s="115">
        <v>66768894</v>
      </c>
      <c r="L53" s="114"/>
      <c r="M53" s="116">
        <v>1</v>
      </c>
      <c r="N53" s="114" t="s">
        <v>27</v>
      </c>
      <c r="O53" s="114" t="s">
        <v>26</v>
      </c>
      <c r="P53" s="79"/>
    </row>
    <row r="54" spans="1:16" s="7" customFormat="1" ht="24.75" customHeight="1" outlineLevel="1" x14ac:dyDescent="0.25">
      <c r="A54" s="142">
        <v>7</v>
      </c>
      <c r="B54" s="120" t="s">
        <v>2665</v>
      </c>
      <c r="C54" s="112" t="s">
        <v>31</v>
      </c>
      <c r="D54" s="110" t="s">
        <v>2685</v>
      </c>
      <c r="E54" s="143">
        <v>43070</v>
      </c>
      <c r="F54" s="143">
        <v>43312</v>
      </c>
      <c r="G54" s="158">
        <f t="shared" si="3"/>
        <v>8.0666666666666664</v>
      </c>
      <c r="H54" s="120" t="s">
        <v>2702</v>
      </c>
      <c r="I54" s="113" t="s">
        <v>628</v>
      </c>
      <c r="J54" s="113" t="s">
        <v>642</v>
      </c>
      <c r="K54" s="117">
        <v>414660447</v>
      </c>
      <c r="L54" s="114"/>
      <c r="M54" s="116">
        <v>1</v>
      </c>
      <c r="N54" s="114" t="s">
        <v>27</v>
      </c>
      <c r="O54" s="114" t="s">
        <v>26</v>
      </c>
      <c r="P54" s="79"/>
    </row>
    <row r="55" spans="1:16" s="7" customFormat="1" ht="24.75" customHeight="1" outlineLevel="1" x14ac:dyDescent="0.25">
      <c r="A55" s="142">
        <v>8</v>
      </c>
      <c r="B55" s="120" t="s">
        <v>2665</v>
      </c>
      <c r="C55" s="112" t="s">
        <v>31</v>
      </c>
      <c r="D55" s="110" t="s">
        <v>2686</v>
      </c>
      <c r="E55" s="143">
        <v>42719</v>
      </c>
      <c r="F55" s="143">
        <v>43084</v>
      </c>
      <c r="G55" s="158">
        <f t="shared" si="3"/>
        <v>12.166666666666666</v>
      </c>
      <c r="H55" s="120" t="s">
        <v>2702</v>
      </c>
      <c r="I55" s="113" t="s">
        <v>628</v>
      </c>
      <c r="J55" s="113" t="s">
        <v>642</v>
      </c>
      <c r="K55" s="117">
        <v>707398365</v>
      </c>
      <c r="L55" s="114"/>
      <c r="M55" s="116">
        <v>1</v>
      </c>
      <c r="N55" s="114" t="s">
        <v>27</v>
      </c>
      <c r="O55" s="114" t="s">
        <v>26</v>
      </c>
      <c r="P55" s="79"/>
    </row>
    <row r="56" spans="1:16" s="7" customFormat="1" ht="24.75" customHeight="1" outlineLevel="1" x14ac:dyDescent="0.25">
      <c r="A56" s="142">
        <v>9</v>
      </c>
      <c r="B56" s="120" t="s">
        <v>2665</v>
      </c>
      <c r="C56" s="112" t="s">
        <v>31</v>
      </c>
      <c r="D56" s="110" t="s">
        <v>2687</v>
      </c>
      <c r="E56" s="143">
        <v>42032</v>
      </c>
      <c r="F56" s="143">
        <v>42369</v>
      </c>
      <c r="G56" s="158">
        <f t="shared" si="3"/>
        <v>11.233333333333333</v>
      </c>
      <c r="H56" s="120" t="s">
        <v>2703</v>
      </c>
      <c r="I56" s="113" t="s">
        <v>628</v>
      </c>
      <c r="J56" s="113" t="s">
        <v>644</v>
      </c>
      <c r="K56" s="117">
        <v>334083954</v>
      </c>
      <c r="L56" s="114"/>
      <c r="M56" s="116">
        <v>1</v>
      </c>
      <c r="N56" s="114" t="s">
        <v>27</v>
      </c>
      <c r="O56" s="114" t="s">
        <v>26</v>
      </c>
      <c r="P56" s="79"/>
    </row>
    <row r="57" spans="1:16" s="7" customFormat="1" ht="24.75" customHeight="1" outlineLevel="1" x14ac:dyDescent="0.25">
      <c r="A57" s="142">
        <v>10</v>
      </c>
      <c r="B57" s="120" t="s">
        <v>2665</v>
      </c>
      <c r="C57" s="65" t="s">
        <v>31</v>
      </c>
      <c r="D57" s="63" t="s">
        <v>2688</v>
      </c>
      <c r="E57" s="143">
        <v>41996</v>
      </c>
      <c r="F57" s="143">
        <v>42369</v>
      </c>
      <c r="G57" s="158">
        <f t="shared" si="3"/>
        <v>12.433333333333334</v>
      </c>
      <c r="H57" s="120" t="s">
        <v>2704</v>
      </c>
      <c r="I57" s="63" t="s">
        <v>628</v>
      </c>
      <c r="J57" s="63" t="s">
        <v>644</v>
      </c>
      <c r="K57" s="66">
        <v>3161657434</v>
      </c>
      <c r="L57" s="65"/>
      <c r="M57" s="67">
        <v>1</v>
      </c>
      <c r="N57" s="65" t="s">
        <v>27</v>
      </c>
      <c r="O57" s="65" t="s">
        <v>26</v>
      </c>
      <c r="P57" s="79"/>
    </row>
    <row r="58" spans="1:16" s="7" customFormat="1" ht="24.75" customHeight="1" outlineLevel="1" x14ac:dyDescent="0.25">
      <c r="A58" s="142">
        <v>11</v>
      </c>
      <c r="B58" s="120" t="s">
        <v>2665</v>
      </c>
      <c r="C58" s="65" t="s">
        <v>31</v>
      </c>
      <c r="D58" s="63" t="s">
        <v>2688</v>
      </c>
      <c r="E58" s="143">
        <v>41996</v>
      </c>
      <c r="F58" s="143">
        <v>42369</v>
      </c>
      <c r="G58" s="158">
        <f t="shared" si="3"/>
        <v>12.433333333333334</v>
      </c>
      <c r="H58" s="120" t="s">
        <v>2704</v>
      </c>
      <c r="I58" s="63" t="s">
        <v>628</v>
      </c>
      <c r="J58" s="63" t="s">
        <v>656</v>
      </c>
      <c r="K58" s="66"/>
      <c r="L58" s="65"/>
      <c r="M58" s="67"/>
      <c r="N58" s="65"/>
      <c r="O58" s="65"/>
      <c r="P58" s="79"/>
    </row>
    <row r="59" spans="1:16" s="7" customFormat="1" ht="24.75" customHeight="1" outlineLevel="1" x14ac:dyDescent="0.25">
      <c r="A59" s="142">
        <v>12</v>
      </c>
      <c r="B59" s="120" t="s">
        <v>2665</v>
      </c>
      <c r="C59" s="65" t="s">
        <v>31</v>
      </c>
      <c r="D59" s="63" t="s">
        <v>2689</v>
      </c>
      <c r="E59" s="143">
        <v>41663</v>
      </c>
      <c r="F59" s="143">
        <v>42034</v>
      </c>
      <c r="G59" s="158">
        <f t="shared" si="3"/>
        <v>12.366666666666667</v>
      </c>
      <c r="H59" s="120" t="s">
        <v>2705</v>
      </c>
      <c r="I59" s="63" t="s">
        <v>628</v>
      </c>
      <c r="J59" s="63" t="s">
        <v>644</v>
      </c>
      <c r="K59" s="66">
        <v>348017889</v>
      </c>
      <c r="L59" s="65"/>
      <c r="M59" s="67">
        <v>1</v>
      </c>
      <c r="N59" s="65" t="s">
        <v>27</v>
      </c>
      <c r="O59" s="65" t="s">
        <v>26</v>
      </c>
      <c r="P59" s="79"/>
    </row>
    <row r="60" spans="1:16" s="7" customFormat="1" ht="24.75" customHeight="1" outlineLevel="1" x14ac:dyDescent="0.25">
      <c r="A60" s="142">
        <v>13</v>
      </c>
      <c r="B60" s="120" t="s">
        <v>2665</v>
      </c>
      <c r="C60" s="65" t="s">
        <v>31</v>
      </c>
      <c r="D60" s="63" t="s">
        <v>2690</v>
      </c>
      <c r="E60" s="143">
        <v>41536</v>
      </c>
      <c r="F60" s="143">
        <v>41851</v>
      </c>
      <c r="G60" s="158">
        <f t="shared" si="3"/>
        <v>10.5</v>
      </c>
      <c r="H60" s="120" t="s">
        <v>2706</v>
      </c>
      <c r="I60" s="63" t="s">
        <v>628</v>
      </c>
      <c r="J60" s="63" t="s">
        <v>644</v>
      </c>
      <c r="K60" s="66">
        <v>256700925</v>
      </c>
      <c r="L60" s="65"/>
      <c r="M60" s="67">
        <v>1</v>
      </c>
      <c r="N60" s="65" t="s">
        <v>27</v>
      </c>
      <c r="O60" s="65" t="s">
        <v>26</v>
      </c>
      <c r="P60" s="79"/>
    </row>
    <row r="61" spans="1:16" s="7" customFormat="1" ht="24.75" customHeight="1" outlineLevel="1" x14ac:dyDescent="0.25">
      <c r="A61" s="142">
        <v>14</v>
      </c>
      <c r="B61" s="120" t="s">
        <v>2665</v>
      </c>
      <c r="C61" s="65" t="s">
        <v>31</v>
      </c>
      <c r="D61" s="63" t="s">
        <v>2691</v>
      </c>
      <c r="E61" s="143">
        <v>41299</v>
      </c>
      <c r="F61" s="143">
        <v>41639</v>
      </c>
      <c r="G61" s="158">
        <f t="shared" si="3"/>
        <v>11.333333333333334</v>
      </c>
      <c r="H61" s="120" t="s">
        <v>2707</v>
      </c>
      <c r="I61" s="63" t="s">
        <v>628</v>
      </c>
      <c r="J61" s="63" t="s">
        <v>644</v>
      </c>
      <c r="K61" s="66">
        <v>255165896</v>
      </c>
      <c r="L61" s="65"/>
      <c r="M61" s="67">
        <v>1</v>
      </c>
      <c r="N61" s="65" t="s">
        <v>27</v>
      </c>
      <c r="O61" s="65" t="s">
        <v>1148</v>
      </c>
      <c r="P61" s="79"/>
    </row>
    <row r="62" spans="1:16" s="7" customFormat="1" ht="24.75" customHeight="1" outlineLevel="1" x14ac:dyDescent="0.25">
      <c r="A62" s="142">
        <v>15</v>
      </c>
      <c r="B62" s="64" t="s">
        <v>2677</v>
      </c>
      <c r="C62" s="65" t="s">
        <v>31</v>
      </c>
      <c r="D62" s="63" t="s">
        <v>2692</v>
      </c>
      <c r="E62" s="143">
        <v>41334</v>
      </c>
      <c r="F62" s="143">
        <v>41425</v>
      </c>
      <c r="G62" s="158">
        <f t="shared" si="3"/>
        <v>3.0333333333333332</v>
      </c>
      <c r="H62" s="120" t="s">
        <v>2708</v>
      </c>
      <c r="I62" s="63" t="s">
        <v>628</v>
      </c>
      <c r="J62" s="63" t="s">
        <v>642</v>
      </c>
      <c r="K62" s="66">
        <v>49650000</v>
      </c>
      <c r="L62" s="65"/>
      <c r="M62" s="67">
        <v>1</v>
      </c>
      <c r="N62" s="65" t="s">
        <v>27</v>
      </c>
      <c r="O62" s="65" t="s">
        <v>1148</v>
      </c>
      <c r="P62" s="79"/>
    </row>
    <row r="63" spans="1:16" s="7" customFormat="1" ht="24.75" customHeight="1" outlineLevel="1" x14ac:dyDescent="0.25">
      <c r="A63" s="142">
        <v>16</v>
      </c>
      <c r="B63" s="64" t="s">
        <v>2665</v>
      </c>
      <c r="C63" s="65" t="s">
        <v>31</v>
      </c>
      <c r="D63" s="63" t="s">
        <v>2693</v>
      </c>
      <c r="E63" s="143">
        <v>40925</v>
      </c>
      <c r="F63" s="143">
        <v>41274</v>
      </c>
      <c r="G63" s="158">
        <f t="shared" si="3"/>
        <v>11.633333333333333</v>
      </c>
      <c r="H63" s="120" t="s">
        <v>2709</v>
      </c>
      <c r="I63" s="63" t="s">
        <v>628</v>
      </c>
      <c r="J63" s="63" t="s">
        <v>644</v>
      </c>
      <c r="K63" s="66">
        <v>202958970</v>
      </c>
      <c r="L63" s="65"/>
      <c r="M63" s="67">
        <v>1</v>
      </c>
      <c r="N63" s="65" t="s">
        <v>27</v>
      </c>
      <c r="O63" s="65" t="s">
        <v>26</v>
      </c>
      <c r="P63" s="79"/>
    </row>
    <row r="64" spans="1:16" s="7" customFormat="1" ht="24.75" customHeight="1" outlineLevel="1" x14ac:dyDescent="0.25">
      <c r="A64" s="142">
        <v>17</v>
      </c>
      <c r="B64" s="64" t="s">
        <v>2678</v>
      </c>
      <c r="C64" s="65" t="s">
        <v>31</v>
      </c>
      <c r="D64" s="63" t="s">
        <v>2694</v>
      </c>
      <c r="E64" s="143">
        <v>41107</v>
      </c>
      <c r="F64" s="143">
        <v>41261</v>
      </c>
      <c r="G64" s="158">
        <f t="shared" si="3"/>
        <v>5.1333333333333337</v>
      </c>
      <c r="H64" s="120" t="s">
        <v>2708</v>
      </c>
      <c r="I64" s="63" t="s">
        <v>628</v>
      </c>
      <c r="J64" s="63" t="s">
        <v>645</v>
      </c>
      <c r="K64" s="66">
        <v>122946000</v>
      </c>
      <c r="L64" s="65"/>
      <c r="M64" s="67">
        <v>1</v>
      </c>
      <c r="N64" s="65" t="s">
        <v>27</v>
      </c>
      <c r="O64" s="65" t="s">
        <v>1148</v>
      </c>
      <c r="P64" s="79"/>
    </row>
    <row r="65" spans="1:16" s="7" customFormat="1" ht="24.75" customHeight="1" outlineLevel="1" x14ac:dyDescent="0.25">
      <c r="A65" s="142">
        <v>18</v>
      </c>
      <c r="B65" s="64" t="s">
        <v>2678</v>
      </c>
      <c r="C65" s="65" t="s">
        <v>31</v>
      </c>
      <c r="D65" s="63" t="s">
        <v>2695</v>
      </c>
      <c r="E65" s="143">
        <v>40316</v>
      </c>
      <c r="F65" s="143">
        <v>40557</v>
      </c>
      <c r="G65" s="158">
        <f t="shared" si="3"/>
        <v>8.0333333333333332</v>
      </c>
      <c r="H65" s="120" t="s">
        <v>2710</v>
      </c>
      <c r="I65" s="63" t="s">
        <v>628</v>
      </c>
      <c r="J65" s="63" t="s">
        <v>645</v>
      </c>
      <c r="K65" s="66">
        <v>434871000</v>
      </c>
      <c r="L65" s="65"/>
      <c r="M65" s="67">
        <v>1</v>
      </c>
      <c r="N65" s="65" t="s">
        <v>27</v>
      </c>
      <c r="O65" s="65" t="s">
        <v>1148</v>
      </c>
      <c r="P65" s="79"/>
    </row>
    <row r="66" spans="1:16" s="7" customFormat="1" ht="24.75" customHeight="1" outlineLevel="1" x14ac:dyDescent="0.25">
      <c r="A66" s="142">
        <v>19</v>
      </c>
      <c r="B66" s="64" t="s">
        <v>2679</v>
      </c>
      <c r="C66" s="65" t="s">
        <v>31</v>
      </c>
      <c r="D66" s="63" t="s">
        <v>2696</v>
      </c>
      <c r="E66" s="143">
        <v>40137</v>
      </c>
      <c r="F66" s="143">
        <v>40535</v>
      </c>
      <c r="G66" s="158">
        <f t="shared" si="3"/>
        <v>13.266666666666667</v>
      </c>
      <c r="H66" s="120" t="s">
        <v>2710</v>
      </c>
      <c r="I66" s="63" t="s">
        <v>628</v>
      </c>
      <c r="J66" s="63" t="s">
        <v>652</v>
      </c>
      <c r="K66" s="66">
        <v>85106642</v>
      </c>
      <c r="L66" s="65"/>
      <c r="M66" s="67">
        <v>1</v>
      </c>
      <c r="N66" s="65" t="s">
        <v>27</v>
      </c>
      <c r="O66" s="65" t="s">
        <v>26</v>
      </c>
      <c r="P66" s="79"/>
    </row>
    <row r="67" spans="1:16" s="7" customFormat="1" ht="24.75" customHeight="1" outlineLevel="1" x14ac:dyDescent="0.25">
      <c r="A67" s="142">
        <v>20</v>
      </c>
      <c r="B67" s="64" t="s">
        <v>2680</v>
      </c>
      <c r="C67" s="65" t="s">
        <v>31</v>
      </c>
      <c r="D67" s="63" t="s">
        <v>2697</v>
      </c>
      <c r="E67" s="143">
        <v>40140</v>
      </c>
      <c r="F67" s="143">
        <v>40408</v>
      </c>
      <c r="G67" s="158">
        <f t="shared" si="3"/>
        <v>8.9333333333333336</v>
      </c>
      <c r="H67" s="120" t="s">
        <v>2710</v>
      </c>
      <c r="I67" s="63" t="s">
        <v>628</v>
      </c>
      <c r="J67" s="63" t="s">
        <v>657</v>
      </c>
      <c r="K67" s="66">
        <v>359588680</v>
      </c>
      <c r="L67" s="65"/>
      <c r="M67" s="67">
        <v>1</v>
      </c>
      <c r="N67" s="65" t="s">
        <v>27</v>
      </c>
      <c r="O67" s="65" t="s">
        <v>1148</v>
      </c>
      <c r="P67" s="79"/>
    </row>
    <row r="68" spans="1:16" s="7" customFormat="1" ht="24.75" customHeight="1" outlineLevel="1" x14ac:dyDescent="0.25">
      <c r="A68" s="142">
        <v>21</v>
      </c>
      <c r="B68" s="64" t="s">
        <v>2665</v>
      </c>
      <c r="C68" s="65" t="s">
        <v>31</v>
      </c>
      <c r="D68" s="63" t="s">
        <v>2697</v>
      </c>
      <c r="E68" s="143">
        <v>43313</v>
      </c>
      <c r="F68" s="143">
        <v>43449</v>
      </c>
      <c r="G68" s="158">
        <f t="shared" si="3"/>
        <v>4.5333333333333332</v>
      </c>
      <c r="H68" s="64" t="s">
        <v>2717</v>
      </c>
      <c r="I68" s="63" t="s">
        <v>628</v>
      </c>
      <c r="J68" s="63" t="s">
        <v>642</v>
      </c>
      <c r="K68" s="66">
        <v>283437365</v>
      </c>
      <c r="L68" s="65"/>
      <c r="M68" s="67">
        <v>1</v>
      </c>
      <c r="N68" s="65" t="s">
        <v>27</v>
      </c>
      <c r="O68" s="65" t="s">
        <v>1148</v>
      </c>
      <c r="P68" s="79"/>
    </row>
    <row r="69" spans="1:16" s="7" customFormat="1" ht="24.75" customHeight="1" outlineLevel="1" x14ac:dyDescent="0.25">
      <c r="A69" s="142">
        <v>22</v>
      </c>
      <c r="B69" s="64" t="s">
        <v>2665</v>
      </c>
      <c r="C69" s="65" t="s">
        <v>31</v>
      </c>
      <c r="D69" s="63" t="s">
        <v>2697</v>
      </c>
      <c r="E69" s="143">
        <v>43313</v>
      </c>
      <c r="F69" s="143">
        <v>43449</v>
      </c>
      <c r="G69" s="158">
        <f t="shared" si="3"/>
        <v>4.5333333333333332</v>
      </c>
      <c r="H69" s="120" t="s">
        <v>2717</v>
      </c>
      <c r="I69" s="63" t="s">
        <v>628</v>
      </c>
      <c r="J69" s="63" t="s">
        <v>644</v>
      </c>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24077991</v>
      </c>
      <c r="F185" s="92"/>
      <c r="G185" s="93"/>
      <c r="H185" s="88"/>
      <c r="I185" s="90" t="s">
        <v>2627</v>
      </c>
      <c r="J185" s="164">
        <f>+SUM(M179:M183)</f>
        <v>0.02</v>
      </c>
      <c r="K185" s="200" t="s">
        <v>2628</v>
      </c>
      <c r="L185" s="200"/>
      <c r="M185" s="94">
        <f>+J185*(SUM(K20:K35))</f>
        <v>16051994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41628</v>
      </c>
      <c r="D193" s="5"/>
      <c r="E193" s="124">
        <v>1446</v>
      </c>
      <c r="F193" s="5"/>
      <c r="G193" s="5"/>
      <c r="H193" s="145" t="s">
        <v>2712</v>
      </c>
      <c r="J193" s="5"/>
      <c r="K193" s="125">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2713</v>
      </c>
      <c r="J211" s="27" t="s">
        <v>2622</v>
      </c>
      <c r="K211" s="146" t="s">
        <v>2716</v>
      </c>
      <c r="L211" s="21"/>
      <c r="M211" s="21"/>
      <c r="N211" s="21"/>
      <c r="O211" s="8"/>
    </row>
    <row r="212" spans="1:15" x14ac:dyDescent="0.25">
      <c r="A212" s="9"/>
      <c r="B212" s="27" t="s">
        <v>2619</v>
      </c>
      <c r="C212" s="145" t="s">
        <v>2712</v>
      </c>
      <c r="D212" s="21"/>
      <c r="G212" s="27" t="s">
        <v>2621</v>
      </c>
      <c r="H212" s="146" t="s">
        <v>2714</v>
      </c>
      <c r="J212" s="27" t="s">
        <v>2623</v>
      </c>
      <c r="K212" s="145"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2020-12-28T14:57:40Z</cp:lastPrinted>
  <dcterms:created xsi:type="dcterms:W3CDTF">2020-10-14T21:57:42Z</dcterms:created>
  <dcterms:modified xsi:type="dcterms:W3CDTF">2020-12-28T14:58:17Z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