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QUIBDO\HI-146\"/>
    </mc:Choice>
  </mc:AlternateContent>
  <xr:revisionPtr revIDLastSave="0" documentId="13_ncr:1_{EE9A2E2C-AD39-4AE1-90F1-D81C9D3E22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<sst xmlns="http://schemas.openxmlformats.org/spreadsheetml/2006/main" count="3066" uniqueCount="2697">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</sst>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85"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801900750</v>
      </c>
      <c r="L20" s="152">
        <v>44197</v>
      </c>
      <c r="M20" s="152">
        <v>44561</v>
      </c>
      <c r="N20" s="135">
        <f>+(M20-L20)/30</f>
        <v>12.133333333333333</v>
      </c>
      <c r="O20" s="138"/>
      <c r="U20" s="134"/>
      <c r="V20" s="105">
        <f ca="1">NOW()</f>
        <v>44191.523626273149</v>
      </c>
      <c r="W20" s="105">
        <f ca="1">NOW()</f>
        <v>44191.523626273149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43123</v>
      </c>
      <c r="F48" s="145">
        <v>43453</v>
      </c>
      <c r="G48" s="160">
        <f>IF(AND(E48&lt;&gt;"",F48&lt;&gt;""),((F48-E48)/30),"")</f>
        <v>11</v>
      </c>
      <c r="H48" s="114" t="s">
        <v>2682</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2683</v>
      </c>
      <c r="C49" s="112" t="s">
        <v>31</v>
      </c>
      <c r="D49" s="110" t="s">
        <v>2684</v>
      </c>
      <c r="E49" s="145">
        <v>43923</v>
      </c>
      <c r="F49" s="145">
        <v>44165</v>
      </c>
      <c r="G49" s="160">
        <f t="shared" ref="G49:G50" si="2">IF(AND(E49&lt;&gt;"",F49&lt;&gt;""),((F49-E49)/30),"")</f>
        <v>8.0666666666666664</v>
      </c>
      <c r="H49" s="114" t="s">
        <v>2685</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2686</v>
      </c>
      <c r="C50" s="112" t="s">
        <v>32</v>
      </c>
      <c r="D50" s="110" t="s">
        <v>2687</v>
      </c>
      <c r="E50" s="145">
        <v>43501</v>
      </c>
      <c r="F50" s="145">
        <v>43777</v>
      </c>
      <c r="G50" s="160">
        <f t="shared" si="2"/>
        <v>9.1999999999999993</v>
      </c>
      <c r="H50" s="119" t="s">
        <v>2688</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2689</v>
      </c>
      <c r="C51" s="112" t="s">
        <v>32</v>
      </c>
      <c r="D51" s="110" t="s">
        <v>2690</v>
      </c>
      <c r="E51" s="145">
        <v>42758</v>
      </c>
      <c r="F51" s="145">
        <v>43092</v>
      </c>
      <c r="G51" s="160">
        <f t="shared" ref="G51:G107" si="3">IF(AND(E51&lt;&gt;"",F51&lt;&gt;""),((F51-E51)/30),"")</f>
        <v>11.133333333333333</v>
      </c>
      <c r="H51" s="114" t="s">
        <v>2691</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2692</v>
      </c>
      <c r="C52" s="112" t="s">
        <v>31</v>
      </c>
      <c r="D52" s="110" t="s">
        <v>2693</v>
      </c>
      <c r="E52" s="145">
        <v>42465</v>
      </c>
      <c r="F52" s="145">
        <v>42712</v>
      </c>
      <c r="G52" s="160">
        <f t="shared" si="3"/>
        <v>8.2333333333333325</v>
      </c>
      <c r="H52" s="119" t="s">
        <v>2694</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40095037.5</v>
      </c>
      <c r="F185" s="92"/>
      <c r="G185" s="93"/>
      <c r="H185" s="88"/>
      <c r="I185" s="90" t="s">
        <v>2627</v>
      </c>
      <c r="J185" s="166">
        <f>+SUM(M179:M183)</f>
        <v>0.02</v>
      </c>
      <c r="K185" s="202" t="s">
        <v>2628</v>
      </c>
      <c r="L185" s="202"/>
      <c r="M185" s="94">
        <f>+J185*(SUM(K20:K35))</f>
        <v>16038015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6" orientation="landscape" horizontalDpi="360" verticalDpi="360" r:id="rId1"/>
  <rowBreaks count="3" manualBreakCount="3">
    <brk id="84" max="14" man="1"/>
    <brk id="107"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2020-12-23T19:36:37Z</cp:lastPrinted>
  <dcterms:created xsi:type="dcterms:W3CDTF">2020-10-14T21:57:42Z</dcterms:created>
  <dcterms:modified xsi:type="dcterms:W3CDTF">2020-12-26T17:34:26Z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