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HOCO-MUNICIPIOS\ATRATO\INV-1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<sst xmlns="http://schemas.openxmlformats.org/spreadsheetml/2006/main" count="3030" uniqueCount="2684">
  <si>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</si>
  <si>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</si>
  <si>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</si>
  <si>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</si>
  <si>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</si>
  <si>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</si>
  <si>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</si>
  <si>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</si>
  <si>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</si>
  <si>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</si>
  <si>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</si>
  <si>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</si>
  <si>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</si>
  <si>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</si>
  <si>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</si>
  <si>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</si>
  <si>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</si>
  <si>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</si>
  <si>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</si>
  <si>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</si>
  <si>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</si>
  <si>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</si>
  <si>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</si>
  <si>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</si>
  <si>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</si>
  <si>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</si>
  <si>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</si>
  <si>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</si>
  <si>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</si>
  <si>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</si>
  <si>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</si>
  <si>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</si>
  <si>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</si>
  <si>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</si>
  <si>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</si>
  <si>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</si>
  <si>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</si>
  <si>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</si>
  <si>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</si>
  <si>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</si>
  <si>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</si>
  <si>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</si>
  <si>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</si>
  <si>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</si>
  <si>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</si>
  <si>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</si>
  <si>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</si>
  <si>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</si>
  <si>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</si>
  <si>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</si>
  <si>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</si>
  <si>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</si>
  <si>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</si>
  <si>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</si>
  <si>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</si>
  <si>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</si>
  <si>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</si>
  <si>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</si>
  <si>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</si>
  <si>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</si>
  <si>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</si>
  <si>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</si>
  <si>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</si>
  <si>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</si>
  <si>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</si>
  <si>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</si>
  <si>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</si>
  <si>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</si>
  <si>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</si>
  <si>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</si>
  <si>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</si>
  <si>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</si>
  <si>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</si>
  <si>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</si>
  <si>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</si>
  <si>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</si>
  <si>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</si>
  <si>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</si>
  <si>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</si>
  <si>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</si>
  <si>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</si>
  <si>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</si>
  <si>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</si>
  <si>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</si>
  <si>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</si>
  <si>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</si>
  <si>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</si>
  <si>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</si>
  <si>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</si>
  <si>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</si>
  <si>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</si>
  <si>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</si>
  <si>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</si>
  <si>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</si>
  <si>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</si>
  <si>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</si>
  <si>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</si>
  <si>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</si>
  <si>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</si>
  <si>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</si>
  <si>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</si>
  <si>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</si>
  <si>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</si>
  <si>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</si>
  <si>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</si>
  <si>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</si>
  <si>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</si>
  <si>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</si>
  <si>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</si>
  <si>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</si>
  <si>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</si>
  <si>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</si>
  <si>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</si>
  <si>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</si>
  <si>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</si>
  <si>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</si>
  <si>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</si>
  <si>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</si>
  <si>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</si>
  <si>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</si>
  <si>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</si>
  <si>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</si>
  <si>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</si>
  <si>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</si>
  <si>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</si>
  <si>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</si>
  <si>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</si>
  <si>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</si>
  <si>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</si>
  <si>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</si>
  <si>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</si>
  <si>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</si>
  <si>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</si>
  <si>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</si>
  <si>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</si>
  <si>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</si>
  <si>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</si>
  <si>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</si>
  <si>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</si>
  <si>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</si>
  <si>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</si>
  <si>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</si>
  <si>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</si>
  <si>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</si>
  <si>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</si>
  <si>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</si>
  <si>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</si>
  <si>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</si>
  <si>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</si>
  <si>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</si>
  <si>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</si>
  <si>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</si>
  <si>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</si>
  <si>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</si>
  <si>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</si>
  <si>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</si>
  <si>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</si>
  <si>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</si>
  <si>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</si>
  <si>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</si>
  <si>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</si>
  <si>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</si>
  <si>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</si>
  <si>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</si>
  <si>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</si>
  <si>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</si>
  <si>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</si>
  <si>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</si>
  <si>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</si>
  <si>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</si>
  <si>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</si>
  <si>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</si>
  <si>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</si>
  <si>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</si>
  <si>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</si>
  <si>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</si>
  <si>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</si>
  <si>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</si>
  <si>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</si>
  <si>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</si>
  <si>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</si>
  <si>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</si>
  <si>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</si>
  <si>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</si>
  <si>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</si>
  <si>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</si>
  <si>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</si>
  <si>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</si>
  <si>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</si>
  <si>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</si>
  <si>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</si>
  <si>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</si>
  <si>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</si>
  <si>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</si>
  <si>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</si>
  <si>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</si>
  <si>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</si>
  <si>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</si>
  <si>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</si>
  <si>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</si>
  <si>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</si>
  <si>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</si>
  <si>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</si>
  <si>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</si>
  <si>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</si>
  <si>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</si>
  <si>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</si>
  <si>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</si>
  <si>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</si>
  <si>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</si>
  <si>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</si>
  <si>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</si>
  <si>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</si>
  <si>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</si>
  <si>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</si>
  <si>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</si>
  <si>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</si>
  <si>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</si>
  <si>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</si>
  <si>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</si>
  <si>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</si>
  <si>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</si>
  <si>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</si>
  <si>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</si>
  <si>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</si>
  <si>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</si>
  <si>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</si>
  <si>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</si>
  <si>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</si>
  <si>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</si>
  <si>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</si>
  <si>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</si>
  <si>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</si>
  <si>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</si>
  <si>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</si>
  <si>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</si>
  <si>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</si>
  <si>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</si>
  <si>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</si>
  <si>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</si>
  <si>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</si>
  <si>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</si>
  <si>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</si>
  <si>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</si>
  <si>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</si>
  <si>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</si>
  <si>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</si>
  <si>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</si>
  <si>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</si>
  <si>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</si>
  <si>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</si>
  <si>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</si>
  <si>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</si>
  <si>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</si>
  <si>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</si>
  <si>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</si>
  <si>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</si>
  <si>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</si>
  <si>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</si>
  <si>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</si>
  <si>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</si>
  <si>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</si>
  <si>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</si>
  <si>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</si>
  <si>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</si>
  <si>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</si>
  <si>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</si>
  <si>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</si>
  <si>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</si>
  <si>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</si>
  <si>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</si>
  <si>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</si>
  <si>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</si>
  <si>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</si>
  <si>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</si>
  <si>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</si>
  <si>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</si>
  <si>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</si>
  <si>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</si>
  <si>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</si>
  <si>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</si>
  <si>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</si>
  <si>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</si>
  <si>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</si>
  <si>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</si>
  <si>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</si>
  <si>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</si>
  <si>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</si>
  <si>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</si>
  <si>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</si>
  <si>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</si>
  <si>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</si>
  <si>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</si>
  <si>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</si>
  <si>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</si>
  <si>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</si>
  <si>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</si>
  <si>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</si>
  <si>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</si>
  <si>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</si>
  <si>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</si>
  <si>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</si>
  <si>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</si>
  <si>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</si>
  <si>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</si>
  <si>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</si>
  <si>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</si>
  <si>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</si>
  <si>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</si>
  <si>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</si>
  <si>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</si>
  <si>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</si>
  <si>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</si>
  <si>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</si>
  <si>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</si>
  <si>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</si>
  <si>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</si>
  <si>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</si>
  <si>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</si>
  <si>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</si>
  <si>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</si>
  <si>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</si>
  <si>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</si>
  <si>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</si>
  <si>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</si>
  <si>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</si>
  <si>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</si>
  <si>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</si>
  <si>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</si>
  <si>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</si>
  <si>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</si>
  <si>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</si>
  <si>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</si>
  <si>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</si>
  <si>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</si>
  <si>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</si>
  <si>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</si>
  <si>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</si>
  <si>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</si>
  <si>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</si>
  <si>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</si>
  <si>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</si>
  <si>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</si>
  <si>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</si>
  <si>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</si>
  <si>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</si>
  <si>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</si>
  <si>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</si>
  <si>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</si>
  <si>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</si>
  <si>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</si>
  <si>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</si>
  <si>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</si>
  <si>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</si>
  <si>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</si>
  <si>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</si>
  <si>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</si>
  <si>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</si>
  <si>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</si>
  <si>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</si>
  <si>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</si>
  <si>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</si>
  <si>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</si>
  <si>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</si>
  <si>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</si>
  <si>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</si>
  <si>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</si>
  <si>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</si>
  <si>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</si>
  <si>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</si>
  <si>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</si>
  <si>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</si>
  <si>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</si>
  <si>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</si>
  <si>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</si>
  <si>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</si>
  <si>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</si>
  <si>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</si>
  <si>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</si>
  <si>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</si>
  <si>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</si>
  <si>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</si>
  <si>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</si>
  <si>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</si>
  <si>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</si>
  <si>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</si>
  <si>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</si>
  <si>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</si>
  <si>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</si>
  <si>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</si>
  <si>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</si>
  <si>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</si>
  <si>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</si>
  <si>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</si>
  <si>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</si>
  <si>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</si>
  <si>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</si>
  <si>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</si>
  <si>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</si>
  <si>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</si>
  <si>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</si>
  <si>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</si>
  <si>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</si>
  <si>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</si>
  <si>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</si>
  <si>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</si>
  <si>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</si>
  <si>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</si>
  <si>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</si>
  <si>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</si>
  <si>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</si>
  <si>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</si>
  <si>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</si>
  <si>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</si>
  <si>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</si>
  <si>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</si>
  <si>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</si>
  <si>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</si>
  <si>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</si>
  <si>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</si>
  <si>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</si>
  <si>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</si>
  <si>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</si>
  <si>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</si>
  <si>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</si>
  <si>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</si>
  <si>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</si>
  <si>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</si>
  <si>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</si>
  <si>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</si>
  <si>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</si>
  <si>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</si>
  <si>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</si>
  <si>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</si>
  <si>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</si>
  <si>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</si>
  <si>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</si>
  <si>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</si>
  <si>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</si>
  <si>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</si>
  <si>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</si>
  <si>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</si>
  <si>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</si>
  <si>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</si>
  <si>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</si>
  <si>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</si>
  <si>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</si>
  <si>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</si>
  <si>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</si>
  <si>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</si>
  <si>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</si>
  <si>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</si>
  <si>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</si>
  <si>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</si>
  <si>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</si>
  <si>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</si>
  <si>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</si>
  <si>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</si>
  <si>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</si>
  <si>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</si>
  <si>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</si>
  <si>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</si>
  <si>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</si>
  <si>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</si>
  <si>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</si>
  <si>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</si>
  <si>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</si>
  <si>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</si>
  <si>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</si>
  <si>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</si>
  <si>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</si>
  <si>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</si>
  <si>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</si>
  <si>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</si>
  <si>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</si>
  <si>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</si>
  <si>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</si>
  <si>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</si>
  <si>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</si>
  <si>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</si>
  <si>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</si>
  <si>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</si>
  <si>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</si>
  <si>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</si>
  <si>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</si>
  <si>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</si>
  <si>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</si>
  <si>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</si>
  <si>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</si>
  <si>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</si>
  <si>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</si>
  <si>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</si>
  <si>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</si>
  <si>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</si>
  <si>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</si>
  <si>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</si>
  <si>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</si>
  <si>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</si>
  <si>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</si>
  <si>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</si>
  <si>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</si>
  <si>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</si>
  <si>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</si>
  <si>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</si>
  <si>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</si>
  <si>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</si>
  <si>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</si>
  <si>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</si>
  <si>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</si>
  <si>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</si>
  <si>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</si>
  <si>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</si>
  <si>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</si>
  <si>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</si>
  <si>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</si>
  <si>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</si>
  <si>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</si>
  <si>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</si>
  <si>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</si>
  <si>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</si>
  <si>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</si>
  <si>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</si>
  <si>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</si>
  <si>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</si>
  <si>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</si>
  <si>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</si>
  <si>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</si>
  <si>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</si>
  <si>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</si>
  <si>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</si>
  <si>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</si>
  <si>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</si>
  <si>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</si>
  <si>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</si>
  <si>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</si>
  <si>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</si>
  <si>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</si>
  <si>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</si>
  <si>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</si>
  <si>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</si>
  <si>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</si>
  <si>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</si>
  <si>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</si>
  <si>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</si>
  <si>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</si>
  <si>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</si>
  <si>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</si>
  <si>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</si>
  <si>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</si>
  <si>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</si>
  <si>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</si>
  <si>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</si>
  <si>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</si>
  <si>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</si>
  <si>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</si>
  <si>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</si>
  <si>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</si>
  <si>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</si>
  <si>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</si>
  <si>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</si>
  <si>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</si>
  <si>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</si>
  <si>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</si>
  <si>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</si>
  <si>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</si>
  <si>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</si>
  <si>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</si>
  <si>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</si>
  <si>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</si>
  <si>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</si>
  <si>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</si>
  <si>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</si>
  <si>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</si>
  <si>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</si>
  <si>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</si>
  <si>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</si>
  <si>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</si>
  <si>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</si>
  <si>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</si>
  <si>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</si>
  <si>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</si>
  <si>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</si>
  <si>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</si>
  <si>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</si>
  <si>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</si>
  <si>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</si>
  <si>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</si>
  <si>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</si>
  <si>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</si>
  <si>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</si>
  <si>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</si>
  <si>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</si>
  <si>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</si>
  <si>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</si>
  <si>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</si>
  <si>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</si>
  <si>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</si>
  <si>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</si>
  <si>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</si>
  <si>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</si>
  <si>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</si>
  <si>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</si>
  <si>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</si>
  <si>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</si>
  <si>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</si>
  <si>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</si>
  <si>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</si>
  <si>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</si>
  <si>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</si>
  <si>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</si>
  <si>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</si>
  <si>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</si>
  <si>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</si>
  <si>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</si>
  <si>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</si>
  <si>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</si>
  <si>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</si>
  <si>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</si>
  <si>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</si>
  <si>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</si>
  <si>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</si>
  <si>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</si>
  <si>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</si>
  <si>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</si>
  <si>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</si>
  <si>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</si>
  <si>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</si>
  <si>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</si>
  <si>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</si>
  <si>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</si>
  <si>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</si>
  <si>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</si>
  <si>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</si>
  <si>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</si>
  <si>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</si>
  <si>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</si>
  <si>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</si>
  <si>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</si>
  <si>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</si>
  <si>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</si>
  <si>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</si>
  <si>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</si>
  <si>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</si>
  <si>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</si>
  <si>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</si>
  <si>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</si>
  <si>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</si>
  <si>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</si>
  <si>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</si>
  <si>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</si>
  <si>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</si>
  <si>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</si>
  <si>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</si>
  <si>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</si>
  <si>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</si>
  <si>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</si>
  <si>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</si>
  <si>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</si>
  <si>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</si>
  <si>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</si>
  <si>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</si>
  <si>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</si>
  <si>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</si>
  <si>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</si>
  <si>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</si>
  <si>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</si>
  <si>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</si>
  <si>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</si>
  <si>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</si>
  <si>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</si>
  <si>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</si>
  <si>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</si>
  <si>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</si>
  <si>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</si>
  <si>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</si>
  <si>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</si>
  <si>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</si>
  <si>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</si>
  <si>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</si>
  <si>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</si>
  <si>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</si>
  <si>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</si>
  <si>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</si>
  <si>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</si>
  <si>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</si>
  <si>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</si>
  <si>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</si>
  <si>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</si>
  <si>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</si>
  <si>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</si>
  <si>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</si>
  <si>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</si>
  <si>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</si>
  <si>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</si>
  <si>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</si>
  <si>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</si>
  <si>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</si>
  <si>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</si>
  <si>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</si>
  <si>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</si>
  <si>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</si>
  <si>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</si>
  <si>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</si>
  <si>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</si>
  <si>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</si>
  <si>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</si>
  <si>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</si>
  <si>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</si>
  <si>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</si>
  <si>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</si>
  <si>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</si>
  <si>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</si>
  <si>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</si>
  <si>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</si>
  <si>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</si>
  <si>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</si>
  <si>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</si>
  <si>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</si>
  <si>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</si>
  <si>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</si>
  <si>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</si>
  <si>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</si>
  <si>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</si>
  <si>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</si>
  <si>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</si>
  <si>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</si>
  <si>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</si>
  <si>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</si>
  <si>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</si>
  <si>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</si>
  <si>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</si>
  <si>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</si>
  <si>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</si>
  <si>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</si>
  <si>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</si>
  <si>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</si>
  <si>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</si>
  <si>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</si>
  <si>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</si>
  <si>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</si>
  <si>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</si>
  <si>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</si>
  <si>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</si>
  <si>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</si>
  <si>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</si>
  <si>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</si>
  <si>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</si>
  <si>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</si>
  <si>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</si>
  <si>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</si>
  <si>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</si>
  <si>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</si>
  <si>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</si>
  <si>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</si>
  <si>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</si>
  <si>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</si>
  <si>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</si>
  <si>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</si>
  <si>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</si>
  <si>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</si>
  <si>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</si>
  <si>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</si>
  <si>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</si>
  <si>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</si>
  <si>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</si>
  <si>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</si>
  <si>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</si>
  <si>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</si>
  <si>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</si>
  <si>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</si>
  <si>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</si>
  <si>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</si>
  <si>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</si>
  <si>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</si>
  <si>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</si>
  <si>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</si>
  <si>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</si>
  <si>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</si>
  <si>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</si>
  <si>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</si>
  <si>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</si>
  <si>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</si>
  <si>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</si>
  <si>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</si>
  <si>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</si>
  <si>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</si>
  <si>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</si>
  <si>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</si>
  <si>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</si>
  <si>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</si>
  <si>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</si>
  <si>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</si>
  <si>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</si>
  <si>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</si>
  <si>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</si>
  <si>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</si>
  <si>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</si>
  <si>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</si>
  <si>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</si>
  <si>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</si>
  <si>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</si>
  <si>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</si>
  <si>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</si>
  <si>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</si>
  <si>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</si>
  <si>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</si>
  <si>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</si>
  <si>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</si>
  <si>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</si>
  <si>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</si>
  <si>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</si>
  <si>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</si>
  <si>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</si>
  <si>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</si>
  <si>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</si>
  <si>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</si>
  <si>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</si>
  <si>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</si>
  <si>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</si>
  <si>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</si>
  <si>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</si>
  <si>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</si>
  <si>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</si>
  <si>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</si>
  <si>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</si>
  <si>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</si>
  <si>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</si>
  <si>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</si>
  <si>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</si>
  <si>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</si>
  <si>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</si>
  <si>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</si>
  <si>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</si>
  <si>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</si>
  <si>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</si>
  <si>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</si>
  <si>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</si>
  <si>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</si>
  <si>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</si>
  <si>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</si>
  <si>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</si>
  <si>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</si>
  <si>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</si>
  <si>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</si>
  <si>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</si>
  <si>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</si>
  <si>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</si>
  <si>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</si>
  <si>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</si>
  <si>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</si>
  <si>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</si>
  <si>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</si>
  <si>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</si>
  <si>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</si>
  <si>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</si>
  <si>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</si>
  <si>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</si>
  <si>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</si>
  <si>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</si>
  <si>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</si>
  <si>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</si>
  <si>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</si>
  <si>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</si>
  <si>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</si>
  <si>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</si>
  <si>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</si>
  <si>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</si>
  <si>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</si>
  <si>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</si>
  <si>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</si>
  <si>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</si>
  <si>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</si>
  <si>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</si>
  <si>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</si>
  <si>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</si>
  <si>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</si>
  <si>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</si>
  <si>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</si>
  <si>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</si>
  <si>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</si>
  <si>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</si>
  <si>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</si>
  <si>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</si>
  <si>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</si>
  <si>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</si>
  <si>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</si>
  <si>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</si>
  <si>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</si>
  <si>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</si>
  <si>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</si>
  <si>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</si>
  <si>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</si>
  <si>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</si>
  <si>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</si>
  <si>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</si>
  <si>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</si>
  <si>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</si>
  <si>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</si>
  <si>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</si>
  <si>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</si>
  <si>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</si>
  <si>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</si>
  <si>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</si>
  <si>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</si>
  <si>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</si>
  <si>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</si>
  <si>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</si>
  <si>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</si>
  <si>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</si>
  <si>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</si>
  <si>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</si>
  <si>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</si>
  <si>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</si>
  <si>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</si>
  <si>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</si>
  <si>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</si>
  <si>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</si>
  <si>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</si>
  <si>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</si>
  <si>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</si>
  <si>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</si>
  <si>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</si>
  <si>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</si>
  <si>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</si>
  <si>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</si>
  <si>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</si>
  <si>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</si>
  <si>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</si>
  <si>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</si>
  <si>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</si>
  <si>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</si>
  <si>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</si>
  <si>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</si>
  <si>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</si>
  <si>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</si>
  <si>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</si>
  <si>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</si>
  <si>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</si>
  <si>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</si>
  <si>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</si>
  <si>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</si>
  <si>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</si>
  <si>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</si>
  <si>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</si>
  <si>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</si>
  <si>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</si>
  <si>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</si>
  <si>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</si>
  <si>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</si>
  <si>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</si>
  <si>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</si>
  <si>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</si>
  <si>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</si>
  <si>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</si>
  <si>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</si>
  <si>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</si>
  <si>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</si>
  <si>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</si>
  <si>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</si>
  <si>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</si>
  <si>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</si>
  <si>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</si>
  <si>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</si>
  <si>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</si>
  <si>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</si>
  <si>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</si>
  <si>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</si>
  <si>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</si>
  <si>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</si>
  <si>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</si>
  <si>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</si>
  <si>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</si>
  <si>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</si>
  <si>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</si>
  <si>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</si>
  <si>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</si>
  <si>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</si>
  <si>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</si>
  <si>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</si>
  <si>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</si>
  <si>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</si>
  <si>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</si>
  <si>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</si>
  <si>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</si>
  <si>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</si>
  <si>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</si>
  <si>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</si>
  <si>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</si>
  <si>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</si>
  <si>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</si>
  <si>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</si>
  <si>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</si>
  <si>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</si>
  <si>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</si>
  <si>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</si>
  <si>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</si>
  <si>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</si>
  <si>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</si>
  <si>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</si>
  <si>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</si>
  <si>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</si>
  <si>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</si>
  <si>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</si>
  <si>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</si>
  <si>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</si>
  <si>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</si>
  <si>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</si>
  <si>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</si>
  <si>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</si>
  <si>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</si>
  <si>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</si>
  <si>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</si>
  <si>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</si>
  <si>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</si>
  <si>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</si>
  <si>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</si>
  <si>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</si>
  <si>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</si>
  <si>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</si>
  <si>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</si>
  <si>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</si>
  <si>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</si>
  <si>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</si>
  <si>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</si>
  <si>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</si>
  <si>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</si>
  <si>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</si>
  <si>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</si>
  <si>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</si>
  <si>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</si>
  <si>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</si>
  <si>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</si>
  <si>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</si>
  <si>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</si>
  <si>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</si>
  <si>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</si>
  <si>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</si>
  <si>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</si>
  <si>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</si>
  <si>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</si>
  <si>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</si>
  <si>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</si>
  <si>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</si>
  <si>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</si>
  <si>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</si>
  <si>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</si>
  <si>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</si>
  <si>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</si>
  <si>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</si>
  <si>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</si>
  <si>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</si>
  <si>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</si>
  <si>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</si>
  <si>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</si>
  <si>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</si>
  <si>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</si>
  <si>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</si>
  <si>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</si>
  <si>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</si>
  <si>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</si>
  <si>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</si>
  <si>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</si>
  <si>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</si>
  <si>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</si>
  <si>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</si>
  <si>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</si>
  <si>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</si>
  <si>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</si>
  <si>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</si>
  <si>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</si>
  <si>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</si>
  <si>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</si>
  <si>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</si>
  <si>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</si>
  <si>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</si>
  <si>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</si>
  <si>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</si>
  <si>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</si>
  <si>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</si>
  <si>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</si>
  <si>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</si>
  <si>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</si>
  <si>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</si>
  <si>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</si>
  <si>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</si>
  <si>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</si>
  <si>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</si>
  <si>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</si>
  <si>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</si>
  <si>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</si>
  <si>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</si>
  <si>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</si>
  <si>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</si>
  <si>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</si>
  <si>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</si>
  <si>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</si>
  <si>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</si>
  <si>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</si>
  <si>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</si>
  <si>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</si>
  <si>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</si>
  <si>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</si>
  <si>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</si>
  <si>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</si>
  <si>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</si>
  <si>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</si>
  <si>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</si>
  <si>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</si>
  <si>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</si>
  <si>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</si>
  <si>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</si>
  <si>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</si>
  <si>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</si>
  <si>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</si>
  <si>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</si>
  <si>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</si>
  <si>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</si>
  <si>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</si>
  <si>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</si>
  <si>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</si>
  <si>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</si>
  <si>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</si>
  <si>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</si>
  <si>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</si>
  <si>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</si>
  <si>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</si>
  <si>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</si>
  <si>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</si>
  <si>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</si>
  <si>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</si>
  <si>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</si>
  <si>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</si>
  <si>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</si>
  <si>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</si>
  <si>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</si>
  <si>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</si>
  <si>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</si>
  <si>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</si>
  <si>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</si>
  <si>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</si>
  <si>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</si>
  <si>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</si>
  <si>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</si>
  <si>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</si>
  <si>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</si>
  <si>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</si>
  <si>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</si>
  <si>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</si>
  <si>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</si>
  <si>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</si>
  <si>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</si>
  <si>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</si>
  <si>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</si>
  <si>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</si>
  <si>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</si>
  <si>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</si>
  <si>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</si>
  <si>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</si>
  <si>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</si>
  <si>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</si>
  <si>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</si>
  <si>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</si>
  <si>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</si>
  <si>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</si>
  <si>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</si>
  <si>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</si>
  <si>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</si>
  <si>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</si>
  <si>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</si>
  <si>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</si>
  <si>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</si>
  <si>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</si>
  <si>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</si>
  <si>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</si>
  <si>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</si>
  <si>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</si>
  <si>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</si>
  <si>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</si>
  <si>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</si>
  <si>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</si>
  <si>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</si>
  <si>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</si>
  <si>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</si>
  <si>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</si>
  <si>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</si>
  <si>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</si>
  <si>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</si>
  <si>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</si>
  <si>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</si>
  <si>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</si>
  <si>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</si>
  <si>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</si>
  <si>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</si>
  <si>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</si>
  <si>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</si>
  <si>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</si>
  <si>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</si>
  <si>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</si>
  <si>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</si>
  <si>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</si>
  <si>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</si>
  <si>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</si>
  <si>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</si>
  <si>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</si>
  <si>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</si>
  <si>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</si>
  <si>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</si>
  <si>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</si>
  <si>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</si>
  <si>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</si>
  <si>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</si>
  <si>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</si>
  <si>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</si>
  <si>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</si>
  <si>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</si>
  <si>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</si>
  <si>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</si>
  <si>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</si>
  <si>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</si>
  <si>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</si>
  <si>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</si>
  <si>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</si>
  <si>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</si>
  <si>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</si>
  <si>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</si>
  <si>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</si>
  <si>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</si>
  <si>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</si>
  <si>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</si>
  <si>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</si>
  <si>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</si>
  <si>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</si>
  <si>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</si>
  <si>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</si>
  <si>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</si>
  <si>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</si>
  <si>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</si>
  <si>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</si>
  <si>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</si>
  <si>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</si>
  <si>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</si>
  <si>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</si>
  <si>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</si>
  <si>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</si>
  <si>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</si>
  <si>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</si>
  <si>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</si>
  <si>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</si>
  <si>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</si>
  <si>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</si>
  <si>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</si>
  <si>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</si>
  <si>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</si>
  <si>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</si>
  <si>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</si>
  <si>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</si>
  <si>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</si>
  <si>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</si>
  <si>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</si>
  <si>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</si>
  <si>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</si>
  <si>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</si>
  <si>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</si>
  <si>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</si>
  <si>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</si>
  <si>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</si>
  <si>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</si>
  <si>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</si>
  <si>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</si>
  <si>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</si>
  <si>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</si>
  <si>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</si>
  <si>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</si>
  <si>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</si>
  <si>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</si>
  <si>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</si>
  <si>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</si>
  <si>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</si>
  <si>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</si>
  <si>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</si>
  <si>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</si>
  <si>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</si>
  <si>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</si>
  <si>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</si>
  <si>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</si>
  <si>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</si>
  <si>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</si>
  <si>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</si>
  <si>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</si>
  <si>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</si>
  <si>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</si>
  <si>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</si>
  <si>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</si>
  <si>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</si>
  <si>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</si>
  <si>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</si>
  <si>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</si>
  <si>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</si>
  <si>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</si>
  <si>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</si>
  <si>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</si>
  <si>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</si>
  <si>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</si>
  <si>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</si>
  <si>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</si>
  <si>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</si>
  <si>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</si>
  <si>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</si>
  <si>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</si>
  <si>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</si>
  <si>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</si>
  <si>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</si>
  <si>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</si>
  <si>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</si>
  <si>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</si>
  <si>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</si>
  <si>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</si>
  <si>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</si>
  <si>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</si>
  <si>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</si>
  <si>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</si>
  <si>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</si>
  <si>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</si>
  <si>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</si>
  <si>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</si>
  <si>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</si>
  <si>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</si>
  <si>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</si>
  <si>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</si>
  <si>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</si>
  <si>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</si>
  <si>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</si>
  <si>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</si>
  <si>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</si>
  <si>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</si>
  <si>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</si>
  <si>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</si>
  <si>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</si>
  <si>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</si>
  <si>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</si>
  <si>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</si>
  <si>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</si>
  <si>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</si>
  <si>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</si>
  <si>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</si>
  <si>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</si>
  <si>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</si>
  <si>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</si>
  <si>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</si>
  <si>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</si>
  <si>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</si>
  <si>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</si>
  <si>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</si>
  <si>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</si>
  <si>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</si>
  <si>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</si>
  <si>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</si>
  <si>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</si>
  <si>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</si>
  <si>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</si>
  <si>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</si>
  <si>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</si>
  <si>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</si>
  <si>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</si>
  <si>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</si>
  <si>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</si>
  <si>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</si>
  <si>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</si>
  <si>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</si>
  <si>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</si>
  <si>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</si>
  <si>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</si>
  <si>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</si>
  <si>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</si>
  <si>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</si>
  <si>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</si>
  <si>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</si>
  <si>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</si>
  <si>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</si>
  <si>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</si>
  <si>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</si>
  <si>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</si>
  <si>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</si>
  <si>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</si>
  <si>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</si>
  <si>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</si>
  <si>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</si>
  <si>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</si>
  <si>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</si>
  <si>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</si>
  <si>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</si>
  <si>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</si>
  <si>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</si>
  <si>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</si>
  <si>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</si>
  <si>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</si>
  <si>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</si>
  <si>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</si>
  <si>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</si>
  <si>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</si>
  <si>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</si>
  <si>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</si>
  <si>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</si>
  <si>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</si>
  <si>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</si>
  <si>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</si>
  <si>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</si>
  <si>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</si>
  <si>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</si>
  <si>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</si>
  <si>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</si>
  <si>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</si>
  <si>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</si>
  <si>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</si>
  <si>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</si>
  <si>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</si>
  <si>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</si>
  <si>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</si>
  <si>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</si>
  <si>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</si>
  <si>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</si>
  <si>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</si>
  <si>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</si>
  <si>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</si>
  <si>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</si>
  <si>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</si>
  <si>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</si>
  <si>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</si>
  <si>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</si>
  <si>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</si>
  <si>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</si>
  <si>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</si>
  <si>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</si>
  <si>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</si>
  <si>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</si>
  <si>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</si>
  <si>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</si>
  <si>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</si>
  <si>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</si>
  <si>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</si>
  <si>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</si>
  <si>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</si>
  <si>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</si>
  <si>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</si>
  <si>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</si>
  <si>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</si>
  <si>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</si>
  <si>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</si>
  <si>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</si>
  <si>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</si>
  <si>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</si>
  <si>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</si>
  <si>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</si>
  <si>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</si>
  <si>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</si>
  <si>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</si>
  <si>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</si>
  <si>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</si>
  <si>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</si>
  <si>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</si>
  <si>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</si>
  <si>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</si>
  <si>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</si>
  <si>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</si>
  <si>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</si>
  <si>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</si>
  <si>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</si>
  <si>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</si>
  <si>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</si>
  <si>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</si>
  <si>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</si>
  <si>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</si>
  <si>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</si>
  <si>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</si>
  <si>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</si>
  <si>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</si>
  <si>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</si>
  <si>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</si>
  <si>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</si>
  <si>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</si>
  <si>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</si>
  <si>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</si>
  <si>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</si>
  <si>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</si>
  <si>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</si>
  <si>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</si>
  <si>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</si>
  <si>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</si>
  <si>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</si>
  <si>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</si>
  <si>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</si>
  <si>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</si>
  <si>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</si>
  <si>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</si>
  <si>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</si>
  <si>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</si>
  <si>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</si>
  <si>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</si>
  <si>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</si>
  <si>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</si>
  <si>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</si>
  <si>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</si>
  <si>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</si>
  <si>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</si>
  <si>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</si>
  <si>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</si>
  <si>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</si>
  <si>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</si>
  <si>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</si>
  <si>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</si>
  <si>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</si>
  <si>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</si>
  <si>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</si>
  <si>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</si>
  <si>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</si>
  <si>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</si>
  <si>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</si>
  <si>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</si>
  <si>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</si>
  <si>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</si>
  <si>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</si>
  <si>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</si>
  <si>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</si>
  <si>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</si>
  <si>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</si>
  <si>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</si>
  <si>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</si>
  <si>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</si>
  <si>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</si>
  <si>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</si>
  <si>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</si>
  <si>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</si>
  <si>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</si>
  <si>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</si>
  <si>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</si>
  <si>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</si>
  <si>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</si>
  <si>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</si>
  <si>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</si>
  <si>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</si>
  <si>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</si>
  <si>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</si>
  <si>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</si>
  <si>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</si>
  <si>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</si>
  <si>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</si>
  <si>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</si>
  <si>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</si>
  <si>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</si>
  <si>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</si>
  <si>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</si>
  <si>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</si>
  <si>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</si>
  <si>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</si>
  <si>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</si>
  <si>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</si>
  <si>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</si>
  <si>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</si>
  <si>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</si>
  <si>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</si>
  <si>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</si>
  <si>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</si>
  <si>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</si>
  <si>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</si>
  <si>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</si>
  <si>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</si>
  <si>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</si>
  <si>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</si>
  <si>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</si>
  <si>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</si>
  <si>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</si>
  <si>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</si>
  <si>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</si>
  <si>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</si>
  <si>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</si>
  <si>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</si>
  <si>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</si>
  <si>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</si>
  <si>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</si>
  <si>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</si>
  <si>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</si>
  <si>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</si>
  <si>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</si>
  <si>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</si>
  <si>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</si>
  <si>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</si>
  <si>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</si>
  <si>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</si>
  <si>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</si>
  <si>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</si>
  <si>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</si>
  <si>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</si>
  <si>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</si>
  <si>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</si>
  <si>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</si>
  <si>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</si>
  <si>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</si>
  <si>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</si>
  <si>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</si>
  <si>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</si>
  <si>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</si>
  <si>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</si>
  <si>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</si>
  <si>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</si>
  <si>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</si>
  <si>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</si>
  <si>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</si>
  <si>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</si>
  <si>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</si>
  <si>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</si>
  <si>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</si>
  <si>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</si>
  <si>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</si>
  <si>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</si>
  <si>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</si>
  <si>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</si>
  <si>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</si>
  <si>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</si>
  <si>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</si>
  <si>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</si>
  <si>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</si>
  <si>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</si>
  <si>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</si>
  <si>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</si>
  <si>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</si>
  <si>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</si>
  <si>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</si>
  <si>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</si>
  <si>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</si>
  <si>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</si>
  <si>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</si>
  <si>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</si>
  <si>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</si>
  <si>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</si>
  <si>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</si>
  <si>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</si>
  <si>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</si>
  <si>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</si>
  <si>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</si>
  <si>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</si>
  <si>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</si>
  <si>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</si>
  <si>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</si>
  <si>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</si>
  <si>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</si>
  <si>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</si>
  <si>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</si>
  <si>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</si>
  <si>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</si>
  <si>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</si>
  <si>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</si>
  <si>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</si>
  <si>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</si>
  <si>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</si>
  <si>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</si>
  <si>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</si>
  <si>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</si>
  <si>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</si>
  <si>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</si>
  <si>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</si>
  <si>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</si>
  <si>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</si>
  <si>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</si>
  <si>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</si>
  <si>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</si>
  <si>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</si>
  <si>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</si>
  <si>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</si>
  <si>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</si>
  <si>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</si>
  <si>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</si>
  <si>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</si>
  <si>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</si>
  <si>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</si>
  <si>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</si>
  <si>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</si>
  <si>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</si>
  <si>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</si>
  <si>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</si>
  <si>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</si>
  <si>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</si>
  <si>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</si>
  <si>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</si>
  <si>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</si>
  <si>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</si>
  <si>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</si>
  <si>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</si>
  <si>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</si>
  <si>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</si>
  <si>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</si>
  <si>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</si>
  <si>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</si>
  <si>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</si>
  <si>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</si>
  <si>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</si>
  <si>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</si>
  <si>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</si>
  <si>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</si>
  <si>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</si>
  <si>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</si>
  <si>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</si>
  <si>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</si>
  <si>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</si>
  <si>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</si>
  <si>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</si>
  <si>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</si>
  <si>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</si>
  <si>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</si>
  <si>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</si>
  <si>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</si>
  <si>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</si>
  <si>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</si>
  <si>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</si>
  <si>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</si>
  <si>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</si>
  <si>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</si>
  <si>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</si>
  <si>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</si>
  <si>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</si>
  <si>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</si>
  <si>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</si>
  <si>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</si>
  <si>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</si>
  <si>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</si>
  <si>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</si>
  <si>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</si>
  <si>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</si>
  <si>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</si>
  <si>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</si>
  <si>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</si>
  <si>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</si>
  <si>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</si>
  <si>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</si>
  <si>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</si>
  <si>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</si>
  <si>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</si>
  <si>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</si>
  <si>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</si>
  <si>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</si>
  <si>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</si>
  <si>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</si>
  <si>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</si>
  <si>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</si>
  <si>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</si>
  <si>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</si>
  <si>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</si>
  <si>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</si>
  <si>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</si>
  <si>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</si>
  <si>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</si>
  <si>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</si>
  <si>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</si>
  <si>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</si>
  <si>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</si>
  <si>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</si>
  <si>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</si>
  <si>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</si>
  <si>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</si>
  <si>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</si>
  <si>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</si>
  <si>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</si>
  <si>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</si>
  <si>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</si>
  <si>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</si>
  <si>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</si>
  <si>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</si>
  <si>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</si>
  <si>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</si>
  <si>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</si>
  <si>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</si>
  <si>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</si>
  <si>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</si>
  <si>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</si>
  <si>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</si>
  <si>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</si>
  <si>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</si>
  <si>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</si>
  <si>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</si>
  <si>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</si>
  <si>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</si>
  <si>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</si>
  <si>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</si>
  <si>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</si>
  <si>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</si>
  <si>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</si>
  <si>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</si>
  <si>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</si>
  <si>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</si>
  <si>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</si>
  <si>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</si>
  <si>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</si>
  <si>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</si>
  <si>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</si>
  <si>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</si>
  <si>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</si>
  <si>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</si>
  <si>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</si>
  <si>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</si>
  <si>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</si>
  <si>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</si>
  <si>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</si>
  <si>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</si>
  <si>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</si>
  <si>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</si>
  <si>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</si>
  <si>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</si>
  <si>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</si>
  <si>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</si>
  <si>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</si>
  <si>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</si>
  <si>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</si>
  <si>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</si>
  <si>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</si>
  <si>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</si>
  <si>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</si>
  <si>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</si>
  <si>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</si>
  <si>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</si>
  <si>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</si>
  <si>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</si>
  <si>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</si>
  <si>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</si>
  <si>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</si>
  <si>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</si>
  <si>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</si>
  <si>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</si>
  <si>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</si>
  <si>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</si>
  <si>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</si>
  <si>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</si>
  <si>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</si>
  <si>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</si>
  <si>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</si>
  <si>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</si>
  <si>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</si>
  <si>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</si>
  <si>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</si>
  <si>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</si>
  <si>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</si>
  <si>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</si>
  <si>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</si>
  <si>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</si>
  <si>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</si>
  <si>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</si>
  <si>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</si>
  <si>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</si>
  <si>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</si>
  <si>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</si>
  <si>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</si>
  <si>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</si>
  <si>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</si>
  <si>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</si>
  <si>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</si>
  <si>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</si>
  <si>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</si>
  <si>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</si>
  <si>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</si>
  <si>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</si>
  <si>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</si>
  <si>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</si>
  <si>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</si>
  <si>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</si>
  <si>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</si>
  <si>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</si>
  <si>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</si>
  <si>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</si>
  <si>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</si>
  <si>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</si>
  <si>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</si>
  <si>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</si>
  <si>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</si>
  <si>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</si>
  <si>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</si>
  <si>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</si>
  <si>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</si>
  <si>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</si>
  <si>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</si>
  <si>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</si>
  <si>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</si>
  <si>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</si>
  <si>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</si>
  <si>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</si>
  <si>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</si>
  <si>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</si>
  <si>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</si>
  <si>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</si>
  <si>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</si>
  <si>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</si>
  <si>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</si>
  <si>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</si>
  <si>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</si>
  <si>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</si>
  <si>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</si>
  <si>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</si>
  <si>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</si>
  <si>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</si>
  <si>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</si>
  <si>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</si>
  <si>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</si>
  <si>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</si>
  <si>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</si>
  <si>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</si>
  <si>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</si>
  <si>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</si>
  <si>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</si>
  <si>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</si>
  <si>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</si>
  <si>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</si>
  <si>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</si>
  <si>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</si>
  <si>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</si>
  <si>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</si>
  <si>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</si>
  <si>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</si>
  <si>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</si>
  <si>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</si>
  <si>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</si>
  <si>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</si>
  <si>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</si>
  <si>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</si>
  <si>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</si>
  <si>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</si>
  <si>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</si>
  <si>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</si>
  <si>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</si>
  <si>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</si>
  <si>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</si>
  <si>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</si>
  <si>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</si>
  <si>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</si>
  <si>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</si>
  <si>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</si>
  <si>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</si>
  <si>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</si>
  <si>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</si>
  <si>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</si>
  <si>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</si>
  <si>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</si>
  <si>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</si>
  <si>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</si>
  <si>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</si>
  <si>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</si>
  <si>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</si>
  <si>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</si>
  <si>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</si>
  <si>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</si>
  <si>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</si>
  <si>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</si>
  <si>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</si>
  <si>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</si>
  <si>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</si>
  <si>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</si>
  <si>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</si>
  <si>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</si>
  <si>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</si>
  <si>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</si>
  <si>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</si>
  <si>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</si>
  <si>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</si>
  <si>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</si>
  <si>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</si>
  <si>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</si>
  <si>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</si>
  <si>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</si>
  <si>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</si>
  <si>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</si>
  <si>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</si>
  <si>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</si>
  <si>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</si>
  <si>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</si>
  <si>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</si>
  <si>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</si>
  <si>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</si>
  <si>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</si>
  <si>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</si>
  <si>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</si>
  <si>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</si>
  <si>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</si>
  <si>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</si>
  <si>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</si>
  <si>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</si>
  <si>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</si>
  <si>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</si>
  <si>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</si>
  <si>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</si>
  <si>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</si>
  <si>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</si>
  <si>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</si>
  <si>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</si>
  <si>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</si>
  <si>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</si>
  <si>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</si>
  <si>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</si>
  <si>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</si>
  <si>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</si>
  <si>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</si>
  <si>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</si>
  <si>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</si>
  <si>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</si>
  <si>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</si>
  <si>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</si>
  <si>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</si>
  <si>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</si>
  <si>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</si>
  <si>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</si>
  <si>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</si>
  <si>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</si>
  <si>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</si>
  <si>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</si>
  <si>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</si>
  <si>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</si>
  <si>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</si>
  <si>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</si>
  <si>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</si>
  <si>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</si>
  <si>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</si>
  <si>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</si>
  <si>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</si>
  <si>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</si>
  <si>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</si>
  <si>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</si>
  <si>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</si>
  <si>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</si>
  <si>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</si>
  <si>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</si>
  <si>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</si>
  <si>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</si>
  <si>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</si>
  <si>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</si>
  <si>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</si>
  <si>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</si>
  <si>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</si>
  <si>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</si>
  <si>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</si>
  <si>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</si>
  <si>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</si>
  <si>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</si>
  <si>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</si>
  <si>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</si>
  <si>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</si>
  <si>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</si>
  <si>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</si>
  <si>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</si>
  <si>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</si>
  <si>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</si>
  <si>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</si>
  <si>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</si>
  <si>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</si>
  <si>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</si>
  <si>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</si>
  <si>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</si>
  <si>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</si>
  <si>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</si>
  <si>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</si>
  <si>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</si>
  <si>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</si>
  <si>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</si>
  <si>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</si>
  <si>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</si>
  <si>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</si>
  <si>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</si>
  <si>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</si>
  <si>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</si>
  <si>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</si>
  <si>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</si>
  <si>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</si>
  <si>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</si>
  <si>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</si>
  <si>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</si>
  <si>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</si>
  <si>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</si>
  <si>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</si>
  <si>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</si>
  <si>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</si>
  <si>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</si>
  <si>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</si>
  <si>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</si>
  <si>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</si>
  <si>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</si>
  <si>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</si>
  <si>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</si>
  <si>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</si>
  <si>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</si>
  <si>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</si>
  <si>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</si>
  <si>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</si>
  <si>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</si>
  <si>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</si>
  <si>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</si>
  <si>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</si>
  <si>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</si>
  <si>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</si>
  <si>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</si>
  <si>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</si>
  <si>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</si>
  <si>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</si>
  <si>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</si>
  <si>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</si>
  <si>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</si>
  <si>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</si>
  <si>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</si>
  <si>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</si>
  <si>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</si>
  <si>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</si>
  <si>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</si>
  <si>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</si>
  <si>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</si>
  <si>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</si>
  <si>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</si>
  <si>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</si>
  <si>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</si>
  <si>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</si>
  <si>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</si>
  <si>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</si>
  <si>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</si>
  <si>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</si>
  <si>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</si>
  <si>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</si>
  <si>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</si>
  <si>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</si>
  <si>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</si>
  <si>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</si>
  <si>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</si>
  <si>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</si>
  <si>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</si>
  <si>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</si>
  <si>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</si>
  <si>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</si>
  <si>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</si>
  <si>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</si>
  <si>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</si>
  <si>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</si>
  <si>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</si>
  <si>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</si>
  <si>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</si>
  <si>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</si>
  <si>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</si>
  <si>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</si>
  <si>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</si>
  <si>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</si>
  <si>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</si>
  <si>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</si>
  <si>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</si>
  <si>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</si>
  <si>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</si>
  <si>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</si>
  <si>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</si>
  <si>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</si>
  <si>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</si>
  <si>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</si>
  <si>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</si>
  <si>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</si>
  <si>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</si>
  <si>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</si>
  <si>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</si>
  <si>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</si>
  <si>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</si>
  <si>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</si>
  <si>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</si>
  <si>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</si>
  <si>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</si>
  <si>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</si>
  <si>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</si>
  <si>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</si>
  <si>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</si>
  <si>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</si>
  <si>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</si>
  <si>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</si>
  <si>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</si>
  <si>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</si>
  <si>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</si>
  <si>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</si>
  <si>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</si>
  <si>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</si>
  <si>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</si>
  <si>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</si>
  <si>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</si>
  <si>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</si>
  <si>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</si>
  <si>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</si>
  <si>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</si>
  <si>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</si>
  <si>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</si>
  <si>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</si>
  <si>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</si>
  <si>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</si>
  <si>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</si>
  <si>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</si>
  <si>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</si>
  <si>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</si>
  <si>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</si>
  <si>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</si>
  <si>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</si>
  <si>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</si>
  <si>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</si>
  <si>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</si>
  <si>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</si>
  <si>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</si>
  <si>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</si>
  <si>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</si>
  <si>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</si>
  <si>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</si>
  <si>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</si>
  <si>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</si>
  <si>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</si>
  <si>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</si>
  <si>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</si>
  <si>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</si>
  <si>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</si>
  <si>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</si>
  <si>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</si>
  <si>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</si>
  <si>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</si>
  <si>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</si>
  <si>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</si>
  <si>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</si>
  <si>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</si>
  <si>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</si>
  <si>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</si>
  <si>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</si>
  <si>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</si>
  <si>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</si>
  <si>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</si>
  <si>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</si>
  <si>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</si>
  <si>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</si>
  <si>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</si>
  <si>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</si>
  <si>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</si>
  <si>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</si>
  <si>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</si>
  <si>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</si>
  <si>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</si>
  <si>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</si>
  <si>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</si>
  <si>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</si>
  <si>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</si>
  <si>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</si>
  <si>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</si>
  <si>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</si>
  <si>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</si>
  <si>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</si>
  <si>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</si>
  <si>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</si>
  <si>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</si>
  <si>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</si>
  <si>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</si>
  <si>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</si>
  <si>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</si>
  <si>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</si>
  <si>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</si>
  <si>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</si>
  <si>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</si>
  <si>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</si>
  <si>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</si>
  <si>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</si>
  <si>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</si>
  <si>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</si>
  <si>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</si>
  <si>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</si>
  <si>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</si>
  <si>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</si>
  <si>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</si>
  <si>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</si>
  <si>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</si>
  <si>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</si>
  <si>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</si>
  <si>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</si>
  <si>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</si>
  <si>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</si>
  <si>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</si>
  <si>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</si>
  <si>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</si>
  <si>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</si>
  <si>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</si>
  <si>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</si>
  <si>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</si>
  <si>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</si>
  <si>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</si>
  <si>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</si>
  <si>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</si>
  <si>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</si>
  <si>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</si>
  <si>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</si>
  <si>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</si>
  <si>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</si>
  <si>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</si>
  <si>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</si>
  <si>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</si>
  <si>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</si>
  <si>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</si>
  <si>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</si>
  <si>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</si>
  <si>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</si>
  <si>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</si>
  <si>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</si>
  <si>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</si>
  <si>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</si>
  <si>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</si>
  <si>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</si>
  <si>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</si>
  <si>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</si>
  <si>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</si>
  <si>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</si>
  <si>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</si>
  <si>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</si>
  <si>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</si>
  <si>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</si>
  <si>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</si>
  <si>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</si>
  <si>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</si>
  <si>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</si>
  <si>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</si>
  <si>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</si>
  <si>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</si>
  <si>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</si>
  <si>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</si>
  <si>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</si>
  <si>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</si>
  <si>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</si>
  <si>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</si>
  <si>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</si>
  <si>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</si>
  <si>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</si>
  <si>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</si>
  <si>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</si>
  <si>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</si>
  <si>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</si>
  <si>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</si>
  <si>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</si>
  <si>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</si>
  <si>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</si>
  <si>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</si>
  <si>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</si>
  <si>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</si>
  <si>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</si>
  <si>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</si>
  <si>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</si>
  <si>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</si>
  <si>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</si>
  <si>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</si>
  <si>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</si>
  <si>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</si>
  <si>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</si>
  <si>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</si>
  <si>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</si>
  <si>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</si>
  <si>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</si>
  <si>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</si>
  <si>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</si>
  <si>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</si>
  <si>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</si>
  <si>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</si>
  <si>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</si>
  <si>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</si>
  <si>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</si>
  <si>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</si>
  <si>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</si>
  <si>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</si>
  <si>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</si>
  <si>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</si>
  <si>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</si>
  <si>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</si>
  <si>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</si>
  <si>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</si>
  <si>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</si>
  <si>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</si>
  <si>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</si>
  <si>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</si>
  <si>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</si>
  <si>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</si>
  <si>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</si>
  <si>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</si>
  <si>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</si>
  <si>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</si>
  <si>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</si>
  <si>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</si>
  <si>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</si>
  <si>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</si>
  <si>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</si>
  <si>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</si>
  <si>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</si>
  <si>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</si>
  <si>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</si>
  <si>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</si>
  <si>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</si>
  <si>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</si>
  <si>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</si>
  <si>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</si>
  <si>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</si>
  <si>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</si>
  <si>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</si>
  <si>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</si>
  <si>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</si>
  <si>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</si>
  <si>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</si>
  <si>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</si>
  <si>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</si>
  <si>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</si>
  <si>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</si>
  <si>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</si>
  <si>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</si>
  <si>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</si>
  <si>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</si>
  <si>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</si>
  <si>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</si>
  <si>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</si>
  <si>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</si>
  <si>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</si>
  <si>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</si>
  <si>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</si>
  <si>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</si>
  <si>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</si>
  <si>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</si>
  <si>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</si>
  <si>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</si>
  <si>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</si>
  <si>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</si>
  <si>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</si>
  <si>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</si>
  <si>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</si>
  <si>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</si>
  <si>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</si>
  <si>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</si>
  <si>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</si>
  <si>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</si>
  <si>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</si>
  <si>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</si>
  <si>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</si>
  <si>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</si>
  <si>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</si>
  <si>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</si>
  <si>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</si>
  <si>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</si>
  <si>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</si>
  <si>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</si>
  <si>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</si>
  <si>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</si>
  <si>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</si>
  <si>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</si>
  <si>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</si>
  <si>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</si>
  <si>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</si>
  <si>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</si>
  <si>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</si>
  <si>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</si>
  <si>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</si>
  <si>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</si>
  <si>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</si>
  <si>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</si>
  <si>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</si>
  <si>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</si>
  <si>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</si>
  <si>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</si>
  <si>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</si>
  <si>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</si>
  <si>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</si>
  <si>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</si>
  <si>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</si>
  <si>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</si>
  <si>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</si>
  <si>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</si>
  <si>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</si>
  <si>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</si>
  <si>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</si>
  <si>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</si>
  <si>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</si>
  <si>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</si>
  <si>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</si>
  <si>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</si>
  <si>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</si>
  <si>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</si>
  <si>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</si>
  <si>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</si>
  <si>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</si>
  <si>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</si>
  <si>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</si>
  <si>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</si>
  <si>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</si>
  <si>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</si>
  <si>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</si>
  <si>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</si>
  <si>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</si>
  <si>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</si>
  <si>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</si>
  <si>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</si>
  <si>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</si>
  <si>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</si>
  <si>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</si>
  <si>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</si>
  <si>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</si>
  <si>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</si>
  <si>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</si>
  <si>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</si>
  <si>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</si>
  <si>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</si>
  <si>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</si>
  <si>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</si>
  <si>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</si>
  <si>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</si>
  <si>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</si>
  <si>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</si>
  <si>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</si>
  <si>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</si>
  <si>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</si>
  <si>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</si>
  <si>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</si>
  <si>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</si>
  <si>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</si>
  <si>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</si>
  <si>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</si>
  <si>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</si>
  <si>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</si>
  <si>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</si>
  <si>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</si>
  <si>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</si>
  <si>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</si>
  <si>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</si>
  <si>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</si>
  <si>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</si>
  <si>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</si>
  <si>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</si>
  <si>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</si>
  <si>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</si>
  <si>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</si>
  <si>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</si>
  <si>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</si>
  <si>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</si>
  <si>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</si>
  <si>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</si>
  <si>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</si>
  <si>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</si>
  <si>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</si>
  <si>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</si>
  <si>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</si>
  <si>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</si>
  <si>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</si>
  <si>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</si>
  <si>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</si>
  <si>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</si>
  <si>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</si>
  <si>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</si>
  <si>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</si>
  <si>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</si>
  <si>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</si>
  <si>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</si>
  <si>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</si>
  <si>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</si>
  <si>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</si>
  <si>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</si>
  <si>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</si>
  <si>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</si>
  <si>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</si>
  <si>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</si>
  <si>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</si>
  <si>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</si>
  <si>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</si>
  <si>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</si>
  <si>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</si>
  <si>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</si>
  <si>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</si>
  <si>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</si>
  <si>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</si>
  <si>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</si>
  <si>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</si>
  <si>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</si>
  <si>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</si>
  <si>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</si>
  <si>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</si>
  <si>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</si>
  <si>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</si>
  <si>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</si>
  <si>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</si>
  <si>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</si>
  <si>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</si>
  <si>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</si>
  <si>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</si>
  <si>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</si>
  <si>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</si>
  <si>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</si>
  <si>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</si>
  <si>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</si>
  <si>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</si>
  <si>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</si>
  <si>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</si>
  <si>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</si>
  <si>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</si>
  <si>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</si>
  <si>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</si>
  <si>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</si>
  <si>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</si>
  <si>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</si>
  <si>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</si>
  <si>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</si>
  <si>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</si>
  <si>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</si>
  <si>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</si>
  <si>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</si>
  <si>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</si>
  <si>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</si>
  <si>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</si>
  <si>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</si>
  <si>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</si>
  <si>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</si>
  <si>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</si>
  <si>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</si>
  <si>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</si>
  <si>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</si>
  <si>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</si>
  <si>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</si>
  <si>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</si>
  <si>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</si>
  <si>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</si>
  <si>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</si>
  <si>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</si>
  <si>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</si>
  <si>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</si>
  <si>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</si>
  <si>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</si>
  <si>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</si>
  <si>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</si>
  <si>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</si>
  <si>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</si>
  <si>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</si>
  <si>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</si>
  <si>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</si>
  <si>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</si>
  <si>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</si>
  <si>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</si>
  <si>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</si>
  <si>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</si>
  <si>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</si>
  <si>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</si>
  <si>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</si>
  <si>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</si>
  <si>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</si>
  <si>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</si>
  <si>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</si>
  <si>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</si>
  <si>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</si>
  <si>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</si>
  <si>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</si>
  <si>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</si>
  <si>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</si>
  <si>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</si>
  <si>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</si>
  <si>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</si>
  <si>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</si>
  <si>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</si>
  <si>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</si>
  <si>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</si>
  <si>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</si>
  <si>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</si>
  <si>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</si>
  <si>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</si>
  <si>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</si>
  <si>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</si>
  <si>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</si>
  <si>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</si>
  <si>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</si>
  <si>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</si>
  <si>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</si>
  <si>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</si>
  <si>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</si>
  <si>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</si>
  <si>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</si>
  <si>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</si>
  <si>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</si>
  <si>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</si>
  <si>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</si>
  <si>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</si>
  <si>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</si>
  <si>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</si>
  <si>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</si>
  <si>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</si>
  <si>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</si>
  <si>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</si>
  <si>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</si>
  <si>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</si>
  <si>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</si>
  <si>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</si>
  <si>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</si>
  <si>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2021-27-27001252020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</si>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</sst>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D54" sqref="D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633</v>
      </c>
      <c r="K20" s="151">
        <v>458229000</v>
      </c>
      <c r="L20" s="152">
        <v>44197</v>
      </c>
      <c r="M20" s="152">
        <v>44561</v>
      </c>
      <c r="N20" s="135">
        <f>+(M20-L20)/30</f>
        <v>12.133333333333333</v>
      </c>
      <c r="O20" s="138"/>
      <c r="U20" s="134"/>
      <c r="V20" s="105">
        <f ca="1">NOW()</f>
        <v>44191.550871990738</v>
      </c>
      <c r="W20" s="105">
        <f ca="1">NOW()</f>
        <v>44191.550871990738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43923</v>
      </c>
      <c r="F48" s="145">
        <v>44165</v>
      </c>
      <c r="G48" s="160">
        <f>IF(AND(E48&lt;&gt;"",F48&lt;&gt;""),((F48-E48)/30),"")</f>
        <v>8.0666666666666664</v>
      </c>
      <c r="H48" s="122" t="s">
        <v>2681</v>
      </c>
      <c r="I48" s="113" t="s">
        <v>628</v>
      </c>
      <c r="J48" s="113" t="s">
        <v>633</v>
      </c>
      <c r="K48" s="116">
        <v>1431688810</v>
      </c>
      <c r="L48" s="115" t="s">
        <v>26</v>
      </c>
      <c r="M48" s="117">
        <v>0.5</v>
      </c>
      <c r="N48" s="115" t="s">
        <v>2634</v>
      </c>
      <c r="O48" s="115" t="s">
        <v>1148</v>
      </c>
      <c r="P48" s="78"/>
    </row>
    <row r="49" spans="1:16" s="6" customFormat="1" ht="24.75" customHeight="1" x14ac:dyDescent="0.25">
      <c r="A49" s="143">
        <v>2</v>
      </c>
      <c r="B49" s="119"/>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22911450</v>
      </c>
      <c r="F185" s="92"/>
      <c r="G185" s="93"/>
      <c r="H185" s="88"/>
      <c r="I185" s="90" t="s">
        <v>2627</v>
      </c>
      <c r="J185" s="166">
        <f>+SUM(M179:M183)</f>
        <v>0.02</v>
      </c>
      <c r="K185" s="236" t="s">
        <v>2628</v>
      </c>
      <c r="L185" s="236"/>
      <c r="M185" s="94">
        <f>+J185*(SUM(K20:K35))</f>
        <v>9164580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a65d333d-5b59-4810-bc94-b80d9325abbc"/>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2020-12-26T18:13:15Z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