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HOCO-MUNICIPIOS\LLORO\INV-0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<sst xmlns="http://schemas.openxmlformats.org/spreadsheetml/2006/main" count="3039" uniqueCount="2687">
  <si>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</si>
  <si>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</si>
  <si>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</si>
  <si>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</si>
  <si>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</si>
  <si>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</si>
  <si>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</si>
  <si>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</si>
  <si>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</si>
  <si>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</si>
  <si>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</si>
  <si>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</si>
  <si>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</si>
  <si>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</si>
  <si>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</si>
  <si>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</si>
  <si>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</si>
  <si>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</si>
  <si>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</si>
  <si>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</si>
  <si>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</si>
  <si>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</si>
  <si>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</si>
  <si>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</si>
  <si>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</si>
  <si>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</si>
  <si>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</si>
  <si>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</si>
  <si>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</si>
  <si>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</si>
  <si>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</si>
  <si>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</si>
  <si>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</si>
  <si>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</si>
  <si>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</si>
  <si>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</si>
  <si>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</si>
  <si>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</si>
  <si>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</si>
  <si>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</si>
  <si>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</si>
  <si>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</si>
  <si>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</si>
  <si>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</si>
  <si>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</si>
  <si>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</si>
  <si>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</si>
  <si>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</si>
  <si>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</si>
  <si>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</si>
  <si>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</si>
  <si>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</si>
  <si>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</si>
  <si>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</si>
  <si>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</si>
  <si>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</si>
  <si>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</si>
  <si>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</si>
  <si>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</si>
  <si>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</si>
  <si>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</si>
  <si>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</si>
  <si>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</si>
  <si>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</si>
  <si>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</si>
  <si>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</si>
  <si>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</si>
  <si>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</si>
  <si>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</si>
  <si>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</si>
  <si>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</si>
  <si>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</si>
  <si>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</si>
  <si>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</si>
  <si>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</si>
  <si>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</si>
  <si>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</si>
  <si>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</si>
  <si>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</si>
  <si>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</si>
  <si>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</si>
  <si>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</si>
  <si>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</si>
  <si>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</si>
  <si>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</si>
  <si>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</si>
  <si>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</si>
  <si>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</si>
  <si>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</si>
  <si>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</si>
  <si>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</si>
  <si>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</si>
  <si>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</si>
  <si>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</si>
  <si>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</si>
  <si>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</si>
  <si>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</si>
  <si>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</si>
  <si>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</si>
  <si>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</si>
  <si>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</si>
  <si>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</si>
  <si>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</si>
  <si>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</si>
  <si>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</si>
  <si>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</si>
  <si>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</si>
  <si>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</si>
  <si>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</si>
  <si>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</si>
  <si>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</si>
  <si>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</si>
  <si>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</si>
  <si>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</si>
  <si>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</si>
  <si>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</si>
  <si>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</si>
  <si>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</si>
  <si>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</si>
  <si>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</si>
  <si>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</si>
  <si>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</si>
  <si>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</si>
  <si>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</si>
  <si>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</si>
  <si>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</si>
  <si>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</si>
  <si>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</si>
  <si>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</si>
  <si>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</si>
  <si>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</si>
  <si>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</si>
  <si>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</si>
  <si>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</si>
  <si>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</si>
  <si>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</si>
  <si>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</si>
  <si>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</si>
  <si>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</si>
  <si>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</si>
  <si>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</si>
  <si>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</si>
  <si>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</si>
  <si>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</si>
  <si>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</si>
  <si>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</si>
  <si>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</si>
  <si>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</si>
  <si>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</si>
  <si>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</si>
  <si>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</si>
  <si>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</si>
  <si>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</si>
  <si>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</si>
  <si>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</si>
  <si>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</si>
  <si>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</si>
  <si>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</si>
  <si>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</si>
  <si>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</si>
  <si>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</si>
  <si>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</si>
  <si>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</si>
  <si>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</si>
  <si>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</si>
  <si>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</si>
  <si>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</si>
  <si>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</si>
  <si>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</si>
  <si>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</si>
  <si>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</si>
  <si>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</si>
  <si>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</si>
  <si>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</si>
  <si>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</si>
  <si>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</si>
  <si>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</si>
  <si>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</si>
  <si>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</si>
  <si>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</si>
  <si>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</si>
  <si>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</si>
  <si>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</si>
  <si>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</si>
  <si>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</si>
  <si>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</si>
  <si>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</si>
  <si>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</si>
  <si>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</si>
  <si>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</si>
  <si>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</si>
  <si>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</si>
  <si>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</si>
  <si>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</si>
  <si>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</si>
  <si>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</si>
  <si>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</si>
  <si>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</si>
  <si>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</si>
  <si>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</si>
  <si>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</si>
  <si>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</si>
  <si>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</si>
  <si>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</si>
  <si>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</si>
  <si>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</si>
  <si>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</si>
  <si>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</si>
  <si>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</si>
  <si>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</si>
  <si>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</si>
  <si>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</si>
  <si>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</si>
  <si>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</si>
  <si>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</si>
  <si>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</si>
  <si>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</si>
  <si>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</si>
  <si>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</si>
  <si>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</si>
  <si>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</si>
  <si>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</si>
  <si>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</si>
  <si>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</si>
  <si>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</si>
  <si>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</si>
  <si>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</si>
  <si>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</si>
  <si>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</si>
  <si>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</si>
  <si>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</si>
  <si>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</si>
  <si>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</si>
  <si>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</si>
  <si>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</si>
  <si>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</si>
  <si>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</si>
  <si>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</si>
  <si>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</si>
  <si>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</si>
  <si>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</si>
  <si>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</si>
  <si>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</si>
  <si>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</si>
  <si>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</si>
  <si>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</si>
  <si>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</si>
  <si>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</si>
  <si>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</si>
  <si>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</si>
  <si>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</si>
  <si>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</si>
  <si>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</si>
  <si>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</si>
  <si>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</si>
  <si>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</si>
  <si>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</si>
  <si>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</si>
  <si>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</si>
  <si>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</si>
  <si>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</si>
  <si>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</si>
  <si>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</si>
  <si>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</si>
  <si>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</si>
  <si>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</si>
  <si>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</si>
  <si>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</si>
  <si>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</si>
  <si>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</si>
  <si>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</si>
  <si>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</si>
  <si>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</si>
  <si>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</si>
  <si>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</si>
  <si>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</si>
  <si>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</si>
  <si>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</si>
  <si>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</si>
  <si>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</si>
  <si>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</si>
  <si>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</si>
  <si>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</si>
  <si>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</si>
  <si>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</si>
  <si>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</si>
  <si>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</si>
  <si>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</si>
  <si>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</si>
  <si>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</si>
  <si>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</si>
  <si>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</si>
  <si>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</si>
  <si>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</si>
  <si>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</si>
  <si>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</si>
  <si>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</si>
  <si>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</si>
  <si>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</si>
  <si>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</si>
  <si>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</si>
  <si>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</si>
  <si>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</si>
  <si>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</si>
  <si>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</si>
  <si>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</si>
  <si>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</si>
  <si>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</si>
  <si>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</si>
  <si>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</si>
  <si>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</si>
  <si>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</si>
  <si>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</si>
  <si>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</si>
  <si>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</si>
  <si>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</si>
  <si>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</si>
  <si>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</si>
  <si>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</si>
  <si>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</si>
  <si>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</si>
  <si>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</si>
  <si>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</si>
  <si>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</si>
  <si>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</si>
  <si>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</si>
  <si>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</si>
  <si>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</si>
  <si>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</si>
  <si>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</si>
  <si>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</si>
  <si>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</si>
  <si>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</si>
  <si>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</si>
  <si>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</si>
  <si>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</si>
  <si>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</si>
  <si>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</si>
  <si>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</si>
  <si>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</si>
  <si>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</si>
  <si>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</si>
  <si>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</si>
  <si>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</si>
  <si>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</si>
  <si>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</si>
  <si>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</si>
  <si>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</si>
  <si>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</si>
  <si>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</si>
  <si>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</si>
  <si>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</si>
  <si>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</si>
  <si>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</si>
  <si>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</si>
  <si>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</si>
  <si>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</si>
  <si>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</si>
  <si>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</si>
  <si>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</si>
  <si>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</si>
  <si>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</si>
  <si>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</si>
  <si>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</si>
  <si>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</si>
  <si>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</si>
  <si>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</si>
  <si>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</si>
  <si>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</si>
  <si>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</si>
  <si>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</si>
  <si>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</si>
  <si>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</si>
  <si>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</si>
  <si>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</si>
  <si>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</si>
  <si>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</si>
  <si>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</si>
  <si>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</si>
  <si>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</si>
  <si>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</si>
  <si>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</si>
  <si>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</si>
  <si>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</si>
  <si>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</si>
  <si>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</si>
  <si>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</si>
  <si>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</si>
  <si>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</si>
  <si>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</si>
  <si>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</si>
  <si>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</si>
  <si>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</si>
  <si>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</si>
  <si>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</si>
  <si>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</si>
  <si>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</si>
  <si>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</si>
  <si>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</si>
  <si>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</si>
  <si>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</si>
  <si>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</si>
  <si>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</si>
  <si>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</si>
  <si>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</si>
  <si>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</si>
  <si>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</si>
  <si>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</si>
  <si>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</si>
  <si>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</si>
  <si>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</si>
  <si>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</si>
  <si>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</si>
  <si>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</si>
  <si>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</si>
  <si>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</si>
  <si>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</si>
  <si>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</si>
  <si>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</si>
  <si>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</si>
  <si>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</si>
  <si>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</si>
  <si>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</si>
  <si>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</si>
  <si>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</si>
  <si>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</si>
  <si>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</si>
  <si>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</si>
  <si>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</si>
  <si>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</si>
  <si>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</si>
  <si>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</si>
  <si>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</si>
  <si>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</si>
  <si>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</si>
  <si>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</si>
  <si>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</si>
  <si>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</si>
  <si>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</si>
  <si>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</si>
  <si>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</si>
  <si>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</si>
  <si>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</si>
  <si>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</si>
  <si>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</si>
  <si>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</si>
  <si>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</si>
  <si>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</si>
  <si>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</si>
  <si>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</si>
  <si>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</si>
  <si>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</si>
  <si>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</si>
  <si>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</si>
  <si>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</si>
  <si>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</si>
  <si>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</si>
  <si>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</si>
  <si>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</si>
  <si>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</si>
  <si>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</si>
  <si>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</si>
  <si>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</si>
  <si>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</si>
  <si>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</si>
  <si>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</si>
  <si>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</si>
  <si>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</si>
  <si>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</si>
  <si>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</si>
  <si>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</si>
  <si>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</si>
  <si>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</si>
  <si>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</si>
  <si>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</si>
  <si>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</si>
  <si>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</si>
  <si>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</si>
  <si>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</si>
  <si>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</si>
  <si>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</si>
  <si>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</si>
  <si>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</si>
  <si>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</si>
  <si>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</si>
  <si>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</si>
  <si>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</si>
  <si>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</si>
  <si>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</si>
  <si>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</si>
  <si>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</si>
  <si>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</si>
  <si>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</si>
  <si>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</si>
  <si>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</si>
  <si>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</si>
  <si>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</si>
  <si>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</si>
  <si>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</si>
  <si>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</si>
  <si>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</si>
  <si>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</si>
  <si>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</si>
  <si>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</si>
  <si>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</si>
  <si>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</si>
  <si>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</si>
  <si>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</si>
  <si>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</si>
  <si>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</si>
  <si>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</si>
  <si>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</si>
  <si>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</si>
  <si>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</si>
  <si>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</si>
  <si>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</si>
  <si>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</si>
  <si>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</si>
  <si>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</si>
  <si>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</si>
  <si>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</si>
  <si>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</si>
  <si>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</si>
  <si>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</si>
  <si>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</si>
  <si>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</si>
  <si>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</si>
  <si>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</si>
  <si>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</si>
  <si>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</si>
  <si>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</si>
  <si>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</si>
  <si>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</si>
  <si>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</si>
  <si>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</si>
  <si>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</si>
  <si>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</si>
  <si>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</si>
  <si>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</si>
  <si>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</si>
  <si>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</si>
  <si>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</si>
  <si>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</si>
  <si>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</si>
  <si>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</si>
  <si>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</si>
  <si>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</si>
  <si>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</si>
  <si>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</si>
  <si>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</si>
  <si>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</si>
  <si>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</si>
  <si>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</si>
  <si>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</si>
  <si>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</si>
  <si>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</si>
  <si>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</si>
  <si>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</si>
  <si>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</si>
  <si>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</si>
  <si>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</si>
  <si>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</si>
  <si>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</si>
  <si>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</si>
  <si>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</si>
  <si>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</si>
  <si>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</si>
  <si>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</si>
  <si>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</si>
  <si>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</si>
  <si>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</si>
  <si>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</si>
  <si>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</si>
  <si>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</si>
  <si>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</si>
  <si>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</si>
  <si>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</si>
  <si>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</si>
  <si>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</si>
  <si>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</si>
  <si>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</si>
  <si>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</si>
  <si>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</si>
  <si>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</si>
  <si>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</si>
  <si>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</si>
  <si>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</si>
  <si>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</si>
  <si>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</si>
  <si>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</si>
  <si>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</si>
  <si>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</si>
  <si>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</si>
  <si>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</si>
  <si>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</si>
  <si>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</si>
  <si>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</si>
  <si>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</si>
  <si>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</si>
  <si>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</si>
  <si>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</si>
  <si>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</si>
  <si>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</si>
  <si>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</si>
  <si>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</si>
  <si>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</si>
  <si>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</si>
  <si>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</si>
  <si>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</si>
  <si>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</si>
  <si>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</si>
  <si>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</si>
  <si>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</si>
  <si>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</si>
  <si>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</si>
  <si>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</si>
  <si>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</si>
  <si>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</si>
  <si>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</si>
  <si>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</si>
  <si>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</si>
  <si>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</si>
  <si>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</si>
  <si>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</si>
  <si>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</si>
  <si>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</si>
  <si>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</si>
  <si>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</si>
  <si>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</si>
  <si>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</si>
  <si>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</si>
  <si>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</si>
  <si>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</si>
  <si>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</si>
  <si>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</si>
  <si>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</si>
  <si>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</si>
  <si>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</si>
  <si>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</si>
  <si>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</si>
  <si>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</si>
  <si>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</si>
  <si>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</si>
  <si>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</si>
  <si>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</si>
  <si>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</si>
  <si>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</si>
  <si>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</si>
  <si>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</si>
  <si>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</si>
  <si>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</si>
  <si>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</si>
  <si>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</si>
  <si>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</si>
  <si>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</si>
  <si>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</si>
  <si>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</si>
  <si>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</si>
  <si>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</si>
  <si>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</si>
  <si>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</si>
  <si>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</si>
  <si>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</si>
  <si>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</si>
  <si>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</si>
  <si>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</si>
  <si>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</si>
  <si>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</si>
  <si>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</si>
  <si>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</si>
  <si>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</si>
  <si>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</si>
  <si>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</si>
  <si>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</si>
  <si>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</si>
  <si>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</si>
  <si>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</si>
  <si>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</si>
  <si>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</si>
  <si>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</si>
  <si>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</si>
  <si>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</si>
  <si>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</si>
  <si>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</si>
  <si>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</si>
  <si>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</si>
  <si>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</si>
  <si>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</si>
  <si>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</si>
  <si>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</si>
  <si>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</si>
  <si>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</si>
  <si>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</si>
  <si>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</si>
  <si>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</si>
  <si>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</si>
  <si>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</si>
  <si>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</si>
  <si>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</si>
  <si>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</si>
  <si>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</si>
  <si>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</si>
  <si>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</si>
  <si>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</si>
  <si>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</si>
  <si>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</si>
  <si>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</si>
  <si>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</si>
  <si>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</si>
  <si>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</si>
  <si>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</si>
  <si>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</si>
  <si>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</si>
  <si>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</si>
  <si>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</si>
  <si>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</si>
  <si>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</si>
  <si>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</si>
  <si>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</si>
  <si>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</si>
  <si>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</si>
  <si>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</si>
  <si>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</si>
  <si>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</si>
  <si>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</si>
  <si>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</si>
  <si>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</si>
  <si>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</si>
  <si>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</si>
  <si>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</si>
  <si>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</si>
  <si>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</si>
  <si>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</si>
  <si>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</si>
  <si>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</si>
  <si>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</si>
  <si>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</si>
  <si>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</si>
  <si>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</si>
  <si>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</si>
  <si>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</si>
  <si>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</si>
  <si>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</si>
  <si>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</si>
  <si>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</si>
  <si>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</si>
  <si>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</si>
  <si>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</si>
  <si>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</si>
  <si>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</si>
  <si>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</si>
  <si>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</si>
  <si>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</si>
  <si>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</si>
  <si>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</si>
  <si>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</si>
  <si>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</si>
  <si>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</si>
  <si>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</si>
  <si>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</si>
  <si>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</si>
  <si>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</si>
  <si>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</si>
  <si>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</si>
  <si>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</si>
  <si>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</si>
  <si>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</si>
  <si>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</si>
  <si>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</si>
  <si>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</si>
  <si>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</si>
  <si>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</si>
  <si>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</si>
  <si>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</si>
  <si>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</si>
  <si>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</si>
  <si>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</si>
  <si>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</si>
  <si>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</si>
  <si>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</si>
  <si>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</si>
  <si>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</si>
  <si>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</si>
  <si>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</si>
  <si>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</si>
  <si>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</si>
  <si>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</si>
  <si>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</si>
  <si>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</si>
  <si>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</si>
  <si>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</si>
  <si>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</si>
  <si>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</si>
  <si>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</si>
  <si>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</si>
  <si>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</si>
  <si>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</si>
  <si>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</si>
  <si>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</si>
  <si>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</si>
  <si>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</si>
  <si>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</si>
  <si>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</si>
  <si>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</si>
  <si>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</si>
  <si>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</si>
  <si>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</si>
  <si>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</si>
  <si>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</si>
  <si>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</si>
  <si>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</si>
  <si>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</si>
  <si>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</si>
  <si>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</si>
  <si>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</si>
  <si>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</si>
  <si>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</si>
  <si>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</si>
  <si>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</si>
  <si>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</si>
  <si>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</si>
  <si>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</si>
  <si>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</si>
  <si>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</si>
  <si>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</si>
  <si>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</si>
  <si>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</si>
  <si>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</si>
  <si>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</si>
  <si>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</si>
  <si>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</si>
  <si>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</si>
  <si>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</si>
  <si>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</si>
  <si>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</si>
  <si>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</si>
  <si>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</si>
  <si>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</si>
  <si>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</si>
  <si>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</si>
  <si>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</si>
  <si>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</si>
  <si>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</si>
  <si>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</si>
  <si>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</si>
  <si>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</si>
  <si>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</si>
  <si>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</si>
  <si>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</si>
  <si>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</si>
  <si>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</si>
  <si>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</si>
  <si>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</si>
  <si>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</si>
  <si>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</si>
  <si>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</si>
  <si>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</si>
  <si>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</si>
  <si>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</si>
  <si>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</si>
  <si>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</si>
  <si>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</si>
  <si>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</si>
  <si>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</si>
  <si>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</si>
  <si>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</si>
  <si>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</si>
  <si>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</si>
  <si>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</si>
  <si>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</si>
  <si>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</si>
  <si>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</si>
  <si>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</si>
  <si>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</si>
  <si>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</si>
  <si>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</si>
  <si>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</si>
  <si>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</si>
  <si>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</si>
  <si>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</si>
  <si>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</si>
  <si>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</si>
  <si>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</si>
  <si>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</si>
  <si>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</si>
  <si>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</si>
  <si>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</si>
  <si>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</si>
  <si>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</si>
  <si>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</si>
  <si>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</si>
  <si>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</si>
  <si>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</si>
  <si>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</si>
  <si>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</si>
  <si>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</si>
  <si>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</si>
  <si>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</si>
  <si>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</si>
  <si>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</si>
  <si>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</si>
  <si>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</si>
  <si>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</si>
  <si>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</si>
  <si>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</si>
  <si>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</si>
  <si>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</si>
  <si>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</si>
  <si>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</si>
  <si>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</si>
  <si>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</si>
  <si>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</si>
  <si>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</si>
  <si>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</si>
  <si>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</si>
  <si>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</si>
  <si>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</si>
  <si>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</si>
  <si>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</si>
  <si>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</si>
  <si>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</si>
  <si>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</si>
  <si>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</si>
  <si>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</si>
  <si>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</si>
  <si>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</si>
  <si>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</si>
  <si>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</si>
  <si>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</si>
  <si>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</si>
  <si>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</si>
  <si>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</si>
  <si>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</si>
  <si>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</si>
  <si>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</si>
  <si>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</si>
  <si>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</si>
  <si>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</si>
  <si>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</si>
  <si>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</si>
  <si>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</si>
  <si>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</si>
  <si>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</si>
  <si>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</si>
  <si>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</si>
  <si>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</si>
  <si>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</si>
  <si>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</si>
  <si>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</si>
  <si>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</si>
  <si>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</si>
  <si>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</si>
  <si>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</si>
  <si>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</si>
  <si>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</si>
  <si>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</si>
  <si>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</si>
  <si>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</si>
  <si>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</si>
  <si>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</si>
  <si>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</si>
  <si>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</si>
  <si>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</si>
  <si>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</si>
  <si>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</si>
  <si>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</si>
  <si>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</si>
  <si>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</si>
  <si>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</si>
  <si>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</si>
  <si>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</si>
  <si>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</si>
  <si>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</si>
  <si>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</si>
  <si>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</si>
  <si>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</si>
  <si>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</si>
  <si>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</si>
  <si>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</si>
  <si>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</si>
  <si>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</si>
  <si>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</si>
  <si>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</si>
  <si>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</si>
  <si>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</si>
  <si>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</si>
  <si>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</si>
  <si>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</si>
  <si>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</si>
  <si>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</si>
  <si>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</si>
  <si>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</si>
  <si>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</si>
  <si>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</si>
  <si>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</si>
  <si>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</si>
  <si>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</si>
  <si>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</si>
  <si>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</si>
  <si>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</si>
  <si>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</si>
  <si>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</si>
  <si>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</si>
  <si>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</si>
  <si>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</si>
  <si>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</si>
  <si>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</si>
  <si>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</si>
  <si>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</si>
  <si>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</si>
  <si>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</si>
  <si>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</si>
  <si>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</si>
  <si>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</si>
  <si>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</si>
  <si>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</si>
  <si>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</si>
  <si>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</si>
  <si>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</si>
  <si>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</si>
  <si>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</si>
  <si>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</si>
  <si>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</si>
  <si>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</si>
  <si>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</si>
  <si>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</si>
  <si>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</si>
  <si>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</si>
  <si>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</si>
  <si>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</si>
  <si>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</si>
  <si>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</si>
  <si>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</si>
  <si>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</si>
  <si>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</si>
  <si>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</si>
  <si>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</si>
  <si>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</si>
  <si>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</si>
  <si>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</si>
  <si>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</si>
  <si>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</si>
  <si>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</si>
  <si>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</si>
  <si>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</si>
  <si>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</si>
  <si>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</si>
  <si>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</si>
  <si>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</si>
  <si>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</si>
  <si>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</si>
  <si>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</si>
  <si>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</si>
  <si>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</si>
  <si>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</si>
  <si>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</si>
  <si>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</si>
  <si>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</si>
  <si>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</si>
  <si>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</si>
  <si>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</si>
  <si>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</si>
  <si>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</si>
  <si>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</si>
  <si>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</si>
  <si>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</si>
  <si>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</si>
  <si>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</si>
  <si>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</si>
  <si>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</si>
  <si>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</si>
  <si>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</si>
  <si>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</si>
  <si>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</si>
  <si>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</si>
  <si>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</si>
  <si>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</si>
  <si>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</si>
  <si>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</si>
  <si>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</si>
  <si>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</si>
  <si>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</si>
  <si>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</si>
  <si>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</si>
  <si>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</si>
  <si>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</si>
  <si>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</si>
  <si>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</si>
  <si>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</si>
  <si>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</si>
  <si>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</si>
  <si>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</si>
  <si>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</si>
  <si>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</si>
  <si>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</si>
  <si>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</si>
  <si>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</si>
  <si>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</si>
  <si>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</si>
  <si>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</si>
  <si>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</si>
  <si>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</si>
  <si>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</si>
  <si>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</si>
  <si>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</si>
  <si>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</si>
  <si>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</si>
  <si>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</si>
  <si>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</si>
  <si>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</si>
  <si>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</si>
  <si>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</si>
  <si>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</si>
  <si>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</si>
  <si>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</si>
  <si>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</si>
  <si>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</si>
  <si>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</si>
  <si>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</si>
  <si>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</si>
  <si>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</si>
  <si>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</si>
  <si>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</si>
  <si>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</si>
  <si>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</si>
  <si>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</si>
  <si>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</si>
  <si>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</si>
  <si>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</si>
  <si>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</si>
  <si>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</si>
  <si>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</si>
  <si>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</si>
  <si>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</si>
  <si>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</si>
  <si>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</si>
  <si>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</si>
  <si>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</si>
  <si>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</si>
  <si>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</si>
  <si>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</si>
  <si>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</si>
  <si>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</si>
  <si>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</si>
  <si>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</si>
  <si>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</si>
  <si>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</si>
  <si>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</si>
  <si>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</si>
  <si>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</si>
  <si>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</si>
  <si>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</si>
  <si>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</si>
  <si>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</si>
  <si>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</si>
  <si>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</si>
  <si>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</si>
  <si>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</si>
  <si>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</si>
  <si>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</si>
  <si>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</si>
  <si>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</si>
  <si>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</si>
  <si>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</si>
  <si>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</si>
  <si>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</si>
  <si>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</si>
  <si>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</si>
  <si>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</si>
  <si>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</si>
  <si>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</si>
  <si>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</si>
  <si>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</si>
  <si>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</si>
  <si>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</si>
  <si>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</si>
  <si>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</si>
  <si>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</si>
  <si>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</si>
  <si>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</si>
  <si>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</si>
  <si>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</si>
  <si>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</si>
  <si>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</si>
  <si>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</si>
  <si>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</si>
  <si>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</si>
  <si>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</si>
  <si>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</si>
  <si>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</si>
  <si>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</si>
  <si>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</si>
  <si>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</si>
  <si>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</si>
  <si>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</si>
  <si>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</si>
  <si>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</si>
  <si>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</si>
  <si>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</si>
  <si>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</si>
  <si>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</si>
  <si>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</si>
  <si>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</si>
  <si>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</si>
  <si>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</si>
  <si>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</si>
  <si>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</si>
  <si>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</si>
  <si>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</si>
  <si>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</si>
  <si>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</si>
  <si>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</si>
  <si>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</si>
  <si>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</si>
  <si>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</si>
  <si>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</si>
  <si>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</si>
  <si>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</si>
  <si>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</si>
  <si>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</si>
  <si>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</si>
  <si>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</si>
  <si>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</si>
  <si>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</si>
  <si>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</si>
  <si>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</si>
  <si>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</si>
  <si>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</si>
  <si>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</si>
  <si>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</si>
  <si>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</si>
  <si>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</si>
  <si>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</si>
  <si>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</si>
  <si>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</si>
  <si>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</si>
  <si>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</si>
  <si>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</si>
  <si>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</si>
  <si>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</si>
  <si>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</si>
  <si>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</si>
  <si>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</si>
  <si>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</si>
  <si>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</si>
  <si>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</si>
  <si>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</si>
  <si>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</si>
  <si>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</si>
  <si>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</si>
  <si>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</si>
  <si>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</si>
  <si>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</si>
  <si>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</si>
  <si>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</si>
  <si>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</si>
  <si>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</si>
  <si>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</si>
  <si>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</si>
  <si>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</si>
  <si>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</si>
  <si>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</si>
  <si>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</si>
  <si>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</si>
  <si>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</si>
  <si>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</si>
  <si>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</si>
  <si>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</si>
  <si>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</si>
  <si>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</si>
  <si>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</si>
  <si>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</si>
  <si>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</si>
  <si>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</si>
  <si>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</si>
  <si>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</si>
  <si>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</si>
  <si>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</si>
  <si>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</si>
  <si>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</si>
  <si>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</si>
  <si>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</si>
  <si>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</si>
  <si>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</si>
  <si>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</si>
  <si>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</si>
  <si>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</si>
  <si>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</si>
  <si>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</si>
  <si>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</si>
  <si>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</si>
  <si>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</si>
  <si>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</si>
  <si>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</si>
  <si>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</si>
  <si>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</si>
  <si>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</si>
  <si>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</si>
  <si>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</si>
  <si>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</si>
  <si>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</si>
  <si>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</si>
  <si>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</si>
  <si>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</si>
  <si>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</si>
  <si>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</si>
  <si>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</si>
  <si>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</si>
  <si>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</si>
  <si>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</si>
  <si>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</si>
  <si>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</si>
  <si>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</si>
  <si>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</si>
  <si>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</si>
  <si>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</si>
  <si>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</si>
  <si>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</si>
  <si>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</si>
  <si>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</si>
  <si>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</si>
  <si>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</si>
  <si>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</si>
  <si>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</si>
  <si>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</si>
  <si>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</si>
  <si>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</si>
  <si>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</si>
  <si>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</si>
  <si>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</si>
  <si>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</si>
  <si>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</si>
  <si>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</si>
  <si>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</si>
  <si>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</si>
  <si>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</si>
  <si>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</si>
  <si>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</si>
  <si>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</si>
  <si>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</si>
  <si>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</si>
  <si>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</si>
  <si>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</si>
  <si>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</si>
  <si>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</si>
  <si>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</si>
  <si>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</si>
  <si>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</si>
  <si>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</si>
  <si>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</si>
  <si>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</si>
  <si>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</si>
  <si>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</si>
  <si>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</si>
  <si>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</si>
  <si>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</si>
  <si>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</si>
  <si>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</si>
  <si>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</si>
  <si>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</si>
  <si>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</si>
  <si>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</si>
  <si>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</si>
  <si>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</si>
  <si>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</si>
  <si>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</si>
  <si>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</si>
  <si>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</si>
  <si>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</si>
  <si>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</si>
  <si>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</si>
  <si>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</si>
  <si>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</si>
  <si>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</si>
  <si>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</si>
  <si>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</si>
  <si>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</si>
  <si>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</si>
  <si>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</si>
  <si>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</si>
  <si>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</si>
  <si>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</si>
  <si>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</si>
  <si>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</si>
  <si>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</si>
  <si>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</si>
  <si>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</si>
  <si>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</si>
  <si>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</si>
  <si>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</si>
  <si>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</si>
  <si>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</si>
  <si>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</si>
  <si>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</si>
  <si>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</si>
  <si>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</si>
  <si>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</si>
  <si>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</si>
  <si>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</si>
  <si>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</si>
  <si>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</si>
  <si>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</si>
  <si>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</si>
  <si>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</si>
  <si>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</si>
  <si>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</si>
  <si>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</si>
  <si>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</si>
  <si>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</si>
  <si>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</si>
  <si>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</si>
  <si>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</si>
  <si>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</si>
  <si>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</si>
  <si>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</si>
  <si>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</si>
  <si>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</si>
  <si>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</si>
  <si>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</si>
  <si>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</si>
  <si>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</si>
  <si>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</si>
  <si>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</si>
  <si>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</si>
  <si>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</si>
  <si>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</si>
  <si>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</si>
  <si>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</si>
  <si>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</si>
  <si>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</si>
  <si>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</si>
  <si>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</si>
  <si>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</si>
  <si>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</si>
  <si>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</si>
  <si>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</si>
  <si>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</si>
  <si>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</si>
  <si>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</si>
  <si>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</si>
  <si>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</si>
  <si>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</si>
  <si>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</si>
  <si>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</si>
  <si>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</si>
  <si>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</si>
  <si>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</si>
  <si>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</si>
  <si>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</si>
  <si>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</si>
  <si>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</si>
  <si>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</si>
  <si>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</si>
  <si>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</si>
  <si>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</si>
  <si>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</si>
  <si>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</si>
  <si>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</si>
  <si>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</si>
  <si>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</si>
  <si>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</si>
  <si>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</si>
  <si>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</si>
  <si>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</si>
  <si>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</si>
  <si>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</si>
  <si>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</si>
  <si>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</si>
  <si>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</si>
  <si>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</si>
  <si>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</si>
  <si>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</si>
  <si>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</si>
  <si>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</si>
  <si>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</si>
  <si>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</si>
  <si>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</si>
  <si>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</si>
  <si>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</si>
  <si>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</si>
  <si>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</si>
  <si>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</si>
  <si>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</si>
  <si>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</si>
  <si>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</si>
  <si>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</si>
  <si>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</si>
  <si>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</si>
  <si>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</si>
  <si>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</si>
  <si>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</si>
  <si>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</si>
  <si>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</si>
  <si>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</si>
  <si>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</si>
  <si>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</si>
  <si>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</si>
  <si>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</si>
  <si>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</si>
  <si>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</si>
  <si>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</si>
  <si>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</si>
  <si>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</si>
  <si>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</si>
  <si>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</si>
  <si>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</si>
  <si>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</si>
  <si>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</si>
  <si>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</si>
  <si>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</si>
  <si>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</si>
  <si>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</si>
  <si>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</si>
  <si>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</si>
  <si>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</si>
  <si>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</si>
  <si>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</si>
  <si>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</si>
  <si>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</si>
  <si>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</si>
  <si>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</si>
  <si>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</si>
  <si>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</si>
  <si>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</si>
  <si>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</si>
  <si>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</si>
  <si>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</si>
  <si>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</si>
  <si>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</si>
  <si>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</si>
  <si>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</si>
  <si>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</si>
  <si>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</si>
  <si>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</si>
  <si>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</si>
  <si>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</si>
  <si>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</si>
  <si>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</si>
  <si>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</si>
  <si>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</si>
  <si>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</si>
  <si>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</si>
  <si>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</si>
  <si>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</si>
  <si>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</si>
  <si>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</si>
  <si>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</si>
  <si>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</si>
  <si>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</si>
  <si>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</si>
  <si>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</si>
  <si>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</si>
  <si>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</si>
  <si>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</si>
  <si>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</si>
  <si>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</si>
  <si>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</si>
  <si>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</si>
  <si>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</si>
  <si>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</si>
  <si>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</si>
  <si>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</si>
  <si>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</si>
  <si>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</si>
  <si>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</si>
  <si>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</si>
  <si>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</si>
  <si>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</si>
  <si>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</si>
  <si>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</si>
  <si>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</si>
  <si>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</si>
  <si>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</si>
  <si>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</si>
  <si>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</si>
  <si>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</si>
  <si>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</si>
  <si>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</si>
  <si>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</si>
  <si>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</si>
  <si>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</si>
  <si>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</si>
  <si>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</si>
  <si>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</si>
  <si>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</si>
  <si>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</si>
  <si>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</si>
  <si>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</si>
  <si>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</si>
  <si>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</si>
  <si>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</si>
  <si>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</si>
  <si>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</si>
  <si>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</si>
  <si>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</si>
  <si>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</si>
  <si>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</si>
  <si>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</si>
  <si>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</si>
  <si>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</si>
  <si>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</si>
  <si>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</si>
  <si>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</si>
  <si>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</si>
  <si>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</si>
  <si>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</si>
  <si>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</si>
  <si>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</si>
  <si>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</si>
  <si>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</si>
  <si>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</si>
  <si>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</si>
  <si>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</si>
  <si>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</si>
  <si>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</si>
  <si>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</si>
  <si>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</si>
  <si>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</si>
  <si>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</si>
  <si>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</si>
  <si>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</si>
  <si>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</si>
  <si>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</si>
  <si>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</si>
  <si>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</si>
  <si>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</si>
  <si>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</si>
  <si>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</si>
  <si>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</si>
  <si>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</si>
  <si>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</si>
  <si>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</si>
  <si>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</si>
  <si>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</si>
  <si>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</si>
  <si>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</si>
  <si>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</si>
  <si>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</si>
  <si>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</si>
  <si>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</si>
  <si>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</si>
  <si>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</si>
  <si>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</si>
  <si>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</si>
  <si>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</si>
  <si>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</si>
  <si>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</si>
  <si>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</si>
  <si>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</si>
  <si>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</si>
  <si>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</si>
  <si>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</si>
  <si>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</si>
  <si>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</si>
  <si>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</si>
  <si>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</si>
  <si>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</si>
  <si>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</si>
  <si>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</si>
  <si>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</si>
  <si>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</si>
  <si>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</si>
  <si>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</si>
  <si>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</si>
  <si>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</si>
  <si>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</si>
  <si>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</si>
  <si>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</si>
  <si>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</si>
  <si>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</si>
  <si>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</si>
  <si>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</si>
  <si>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</si>
  <si>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</si>
  <si>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</si>
  <si>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</si>
  <si>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</si>
  <si>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</si>
  <si>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</si>
  <si>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</si>
  <si>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</si>
  <si>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</si>
  <si>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</si>
  <si>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</si>
  <si>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</si>
  <si>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</si>
  <si>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</si>
  <si>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</si>
  <si>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</si>
  <si>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</si>
  <si>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</si>
  <si>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</si>
  <si>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</si>
  <si>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</si>
  <si>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</si>
  <si>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</si>
  <si>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</si>
  <si>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</si>
  <si>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</si>
  <si>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</si>
  <si>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</si>
  <si>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</si>
  <si>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</si>
  <si>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</si>
  <si>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</si>
  <si>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</si>
  <si>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</si>
  <si>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</si>
  <si>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</si>
  <si>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</si>
  <si>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</si>
  <si>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</si>
  <si>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</si>
  <si>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</si>
  <si>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</si>
  <si>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</si>
  <si>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</si>
  <si>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</si>
  <si>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</si>
  <si>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</si>
  <si>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</si>
  <si>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</si>
  <si>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</si>
  <si>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</si>
  <si>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</si>
  <si>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</si>
  <si>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</si>
  <si>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</si>
  <si>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</si>
  <si>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</si>
  <si>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</si>
  <si>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</si>
  <si>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</si>
  <si>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</si>
  <si>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</si>
  <si>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</si>
  <si>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</si>
  <si>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</si>
  <si>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</si>
  <si>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</si>
  <si>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</si>
  <si>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</si>
  <si>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</si>
  <si>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</si>
  <si>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</si>
  <si>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</si>
  <si>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</si>
  <si>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</si>
  <si>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</si>
  <si>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</si>
  <si>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</si>
  <si>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</si>
  <si>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</si>
  <si>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</si>
  <si>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</si>
  <si>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</si>
  <si>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</si>
  <si>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</si>
  <si>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</si>
  <si>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</si>
  <si>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</si>
  <si>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</si>
  <si>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</si>
  <si>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</si>
  <si>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</si>
  <si>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</si>
  <si>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</si>
  <si>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</si>
  <si>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</si>
  <si>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</si>
  <si>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</si>
  <si>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</si>
  <si>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</si>
  <si>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</si>
  <si>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</si>
  <si>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</si>
  <si>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</si>
  <si>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</si>
  <si>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</si>
  <si>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</si>
  <si>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</si>
  <si>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</si>
  <si>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</si>
  <si>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</si>
  <si>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</si>
  <si>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</si>
  <si>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</si>
  <si>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</si>
  <si>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</si>
  <si>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</si>
  <si>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</si>
  <si>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</si>
  <si>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</si>
  <si>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</si>
  <si>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</si>
  <si>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</si>
  <si>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</si>
  <si>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</si>
  <si>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</si>
  <si>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</si>
  <si>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</si>
  <si>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</si>
  <si>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</si>
  <si>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</si>
  <si>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</si>
  <si>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</si>
  <si>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</si>
  <si>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</si>
  <si>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</si>
  <si>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</si>
  <si>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</si>
  <si>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</si>
  <si>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</si>
  <si>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</si>
  <si>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</si>
  <si>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</si>
  <si>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</si>
  <si>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</si>
  <si>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</si>
  <si>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</si>
  <si>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</si>
  <si>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</si>
  <si>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</si>
  <si>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</si>
  <si>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</si>
  <si>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</si>
  <si>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</si>
  <si>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</si>
  <si>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</si>
  <si>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</si>
  <si>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</si>
  <si>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</si>
  <si>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</si>
  <si>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</si>
  <si>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</si>
  <si>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</si>
  <si>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</si>
  <si>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</si>
  <si>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</si>
  <si>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</si>
  <si>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</si>
  <si>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</si>
  <si>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</si>
  <si>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</si>
  <si>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</si>
  <si>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</si>
  <si>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</si>
  <si>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</si>
  <si>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</si>
  <si>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</si>
  <si>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</si>
  <si>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</si>
  <si>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</si>
  <si>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</si>
  <si>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</si>
  <si>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</si>
  <si>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</si>
  <si>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</si>
  <si>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</si>
  <si>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</si>
  <si>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</si>
  <si>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</si>
  <si>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</si>
  <si>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</si>
  <si>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</si>
  <si>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</si>
  <si>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</si>
  <si>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</si>
  <si>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</si>
  <si>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</si>
  <si>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</si>
  <si>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</si>
  <si>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</si>
  <si>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</si>
  <si>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</si>
  <si>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</si>
  <si>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</si>
  <si>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</si>
  <si>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</si>
  <si>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</si>
  <si>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</si>
  <si>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</si>
  <si>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</si>
  <si>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</si>
  <si>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</si>
  <si>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</si>
  <si>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</si>
  <si>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</si>
  <si>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</si>
  <si>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</si>
  <si>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</si>
  <si>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</si>
  <si>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</si>
  <si>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</si>
  <si>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</si>
  <si>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</si>
  <si>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</si>
  <si>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</si>
  <si>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</si>
  <si>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</si>
  <si>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</si>
  <si>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</si>
  <si>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</si>
  <si>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</si>
  <si>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</si>
  <si>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</si>
  <si>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</si>
  <si>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</si>
  <si>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</si>
  <si>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</si>
  <si>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</si>
  <si>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</si>
  <si>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</si>
  <si>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</si>
  <si>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</si>
  <si>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</si>
  <si>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</si>
  <si>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</si>
  <si>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</si>
  <si>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</si>
  <si>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</si>
  <si>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</si>
  <si>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</si>
  <si>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</si>
  <si>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</si>
  <si>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</si>
  <si>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</si>
  <si>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</si>
  <si>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</si>
  <si>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</si>
  <si>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</si>
  <si>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</si>
  <si>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</si>
  <si>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</si>
  <si>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</si>
  <si>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</si>
  <si>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</si>
  <si>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</si>
  <si>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</si>
  <si>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</si>
  <si>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</si>
  <si>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</si>
  <si>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</si>
  <si>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</si>
  <si>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</si>
  <si>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</si>
  <si>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</si>
  <si>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</si>
  <si>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</si>
  <si>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</si>
  <si>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</si>
  <si>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</si>
  <si>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</si>
  <si>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</si>
  <si>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</si>
  <si>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</si>
  <si>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</si>
  <si>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</si>
  <si>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</si>
  <si>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</si>
  <si>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</si>
  <si>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</si>
  <si>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</si>
  <si>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</si>
  <si>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</si>
  <si>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</si>
  <si>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</si>
  <si>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</si>
  <si>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</si>
  <si>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</si>
  <si>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</si>
  <si>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</si>
  <si>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</si>
  <si>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</si>
  <si>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</si>
  <si>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</si>
  <si>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</si>
  <si>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</si>
  <si>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</si>
  <si>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</si>
  <si>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</si>
  <si>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</si>
  <si>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</si>
  <si>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</si>
  <si>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</si>
  <si>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</si>
  <si>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</si>
  <si>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</si>
  <si>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</si>
  <si>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</si>
  <si>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</si>
  <si>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</si>
  <si>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</si>
  <si>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</si>
  <si>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</si>
  <si>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</si>
  <si>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</si>
  <si>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</si>
  <si>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</si>
  <si>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</si>
  <si>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</si>
  <si>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</si>
  <si>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</si>
  <si>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</si>
  <si>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</si>
  <si>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</si>
  <si>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</si>
  <si>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</si>
  <si>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</si>
  <si>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</si>
  <si>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</si>
  <si>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</si>
  <si>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</si>
  <si>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</si>
  <si>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</si>
  <si>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</si>
  <si>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</si>
  <si>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</si>
  <si>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</si>
  <si>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</si>
  <si>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</si>
  <si>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</si>
  <si>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</si>
  <si>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</si>
  <si>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</si>
  <si>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</si>
  <si>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</si>
  <si>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</si>
  <si>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</si>
  <si>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</si>
  <si>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</si>
  <si>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</si>
  <si>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</si>
  <si>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</si>
  <si>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</si>
  <si>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</si>
  <si>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</si>
  <si>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</si>
  <si>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</si>
  <si>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</si>
  <si>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</si>
  <si>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</si>
  <si>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</si>
  <si>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</si>
  <si>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</si>
  <si>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</si>
  <si>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</si>
  <si>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</si>
  <si>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</si>
  <si>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</si>
  <si>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</si>
  <si>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</si>
  <si>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</si>
  <si>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</si>
  <si>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</si>
  <si>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</si>
  <si>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</si>
  <si>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</si>
  <si>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</si>
  <si>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</si>
  <si>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</si>
  <si>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</si>
  <si>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</si>
  <si>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</si>
  <si>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</si>
  <si>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</si>
  <si>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</si>
  <si>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</si>
  <si>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</si>
  <si>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</si>
  <si>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</si>
  <si>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</si>
  <si>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</si>
  <si>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</si>
  <si>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</si>
  <si>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</si>
  <si>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</si>
  <si>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</si>
  <si>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</si>
  <si>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</si>
  <si>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</si>
  <si>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</si>
  <si>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</si>
  <si>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</si>
  <si>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</si>
  <si>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</si>
  <si>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</si>
  <si>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</si>
  <si>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</si>
  <si>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</si>
  <si>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</si>
  <si>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</si>
  <si>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</si>
  <si>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</si>
  <si>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</si>
  <si>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</si>
  <si>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</si>
  <si>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</si>
  <si>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</si>
  <si>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</si>
  <si>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</si>
  <si>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</si>
  <si>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</si>
  <si>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</si>
  <si>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</si>
  <si>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</si>
  <si>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</si>
  <si>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</si>
  <si>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</si>
  <si>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</si>
  <si>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</si>
  <si>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</si>
  <si>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</si>
  <si>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</si>
  <si>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</si>
  <si>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</si>
  <si>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</si>
  <si>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</si>
  <si>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</si>
  <si>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</si>
  <si>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</si>
  <si>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</si>
  <si>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</si>
  <si>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</si>
  <si>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</si>
  <si>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</si>
  <si>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</si>
  <si>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</si>
  <si>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</si>
  <si>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</si>
  <si>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</si>
  <si>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</si>
  <si>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</si>
  <si>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</si>
  <si>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</si>
  <si>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</si>
  <si>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</si>
  <si>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</si>
  <si>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</si>
  <si>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</si>
  <si>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</si>
  <si>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</si>
  <si>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</si>
  <si>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</si>
  <si>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</si>
  <si>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</si>
  <si>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</si>
  <si>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</si>
  <si>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</si>
  <si>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</si>
  <si>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</si>
  <si>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</si>
  <si>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</si>
  <si>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</si>
  <si>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</si>
  <si>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</si>
  <si>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</si>
  <si>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</si>
  <si>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</si>
  <si>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</si>
  <si>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</si>
  <si>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</si>
  <si>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</si>
  <si>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</si>
  <si>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</si>
  <si>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</si>
  <si>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</si>
  <si>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</si>
  <si>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</si>
  <si>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</si>
  <si>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</si>
  <si>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</si>
  <si>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</si>
  <si>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</si>
  <si>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</si>
  <si>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</si>
  <si>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</si>
  <si>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</si>
  <si>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</si>
  <si>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</si>
  <si>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</si>
  <si>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</si>
  <si>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</si>
  <si>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</si>
  <si>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</si>
  <si>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</si>
  <si>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</si>
  <si>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</si>
  <si>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</si>
  <si>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</si>
  <si>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</si>
  <si>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</si>
  <si>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</si>
  <si>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</si>
  <si>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</si>
  <si>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</si>
  <si>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</si>
  <si>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</si>
  <si>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</si>
  <si>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</si>
  <si>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</si>
  <si>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</si>
  <si>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</si>
  <si>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</si>
  <si>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</si>
  <si>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</si>
  <si>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</si>
  <si>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</si>
  <si>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</si>
  <si>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</si>
  <si>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</si>
  <si>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</si>
  <si>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</si>
  <si>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</si>
  <si>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</si>
  <si>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</si>
  <si>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</si>
  <si>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</si>
  <si>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</si>
  <si>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</si>
  <si>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</si>
  <si>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</si>
  <si>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</si>
  <si>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</si>
  <si>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</si>
  <si>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</si>
  <si>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</si>
  <si>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</si>
  <si>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</si>
  <si>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</si>
  <si>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</si>
  <si>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</si>
  <si>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</si>
  <si>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</si>
  <si>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</si>
  <si>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</si>
  <si>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</si>
  <si>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</si>
  <si>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</si>
  <si>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</si>
  <si>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</si>
  <si>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</si>
  <si>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</si>
  <si>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</si>
  <si>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</si>
  <si>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</si>
  <si>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</si>
  <si>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</si>
  <si>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</si>
  <si>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</si>
  <si>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</si>
  <si>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</si>
  <si>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</si>
  <si>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</si>
  <si>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</si>
  <si>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</si>
  <si>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</si>
  <si>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</si>
  <si>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</si>
  <si>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</si>
  <si>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</si>
  <si>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</si>
  <si>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</si>
  <si>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</si>
  <si>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</si>
  <si>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</si>
  <si>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</si>
  <si>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</si>
  <si>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</si>
  <si>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</si>
  <si>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</si>
  <si>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</si>
  <si>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</si>
  <si>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</si>
  <si>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</si>
  <si>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</si>
  <si>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</si>
  <si>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</si>
  <si>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</si>
  <si>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</si>
  <si>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</si>
  <si>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</si>
  <si>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</si>
  <si>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</si>
  <si>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</si>
  <si>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</si>
  <si>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</si>
  <si>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</si>
  <si>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</si>
  <si>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</si>
  <si>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</si>
  <si>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</si>
  <si>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</si>
  <si>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</si>
  <si>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</si>
  <si>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</si>
  <si>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</si>
  <si>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</si>
  <si>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</si>
  <si>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</si>
  <si>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</si>
  <si>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</si>
  <si>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</si>
  <si>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</si>
  <si>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</si>
  <si>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</si>
  <si>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</si>
  <si>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</si>
  <si>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</si>
  <si>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</si>
  <si>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</si>
  <si>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</si>
  <si>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</si>
  <si>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</si>
  <si>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</si>
  <si>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</si>
  <si>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</si>
  <si>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</si>
  <si>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</si>
  <si>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</si>
  <si>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</si>
  <si>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</si>
  <si>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</si>
  <si>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</si>
  <si>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</si>
  <si>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</si>
  <si>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</si>
  <si>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</si>
  <si>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</si>
  <si>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</si>
  <si>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</si>
  <si>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</si>
  <si>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</si>
  <si>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</si>
  <si>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</si>
  <si>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</si>
  <si>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</si>
  <si>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</si>
  <si>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</si>
  <si>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</si>
  <si>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</si>
  <si>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</si>
  <si>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</si>
  <si>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</si>
  <si>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</si>
  <si>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</si>
  <si>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</si>
  <si>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</si>
  <si>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</si>
  <si>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</si>
  <si>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</si>
  <si>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</si>
  <si>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</si>
  <si>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</si>
  <si>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</si>
  <si>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</si>
  <si>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</si>
  <si>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</si>
  <si>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</si>
  <si>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</si>
  <si>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</si>
  <si>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</si>
  <si>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</si>
  <si>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</si>
  <si>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</si>
  <si>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</si>
  <si>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</si>
  <si>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</si>
  <si>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</si>
  <si>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</si>
  <si>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</si>
  <si>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</si>
  <si>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</si>
  <si>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</si>
  <si>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</si>
  <si>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</si>
  <si>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</si>
  <si>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</si>
  <si>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</si>
  <si>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</si>
  <si>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</si>
  <si>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</si>
  <si>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</si>
  <si>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</si>
  <si>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</si>
  <si>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</si>
  <si>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</si>
  <si>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</si>
  <si>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</si>
  <si>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</si>
  <si>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</si>
  <si>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</si>
  <si>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</si>
  <si>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</si>
  <si>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</si>
  <si>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</si>
  <si>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</si>
  <si>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</si>
  <si>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</si>
  <si>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</si>
  <si>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</si>
  <si>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</si>
  <si>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</si>
  <si>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</si>
  <si>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</si>
  <si>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</si>
  <si>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</si>
  <si>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</si>
  <si>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</si>
  <si>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</si>
  <si>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</si>
  <si>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</si>
  <si>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</si>
  <si>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</si>
  <si>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</si>
  <si>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</si>
  <si>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</si>
  <si>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</si>
  <si>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</si>
  <si>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</si>
  <si>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</si>
  <si>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</si>
  <si>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</si>
  <si>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</si>
  <si>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</si>
  <si>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</si>
  <si>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</si>
  <si>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</si>
  <si>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</si>
  <si>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</si>
  <si>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</si>
  <si>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</si>
  <si>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</si>
  <si>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</si>
  <si>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</si>
  <si>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</si>
  <si>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</si>
  <si>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</si>
  <si>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</si>
  <si>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</si>
  <si>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</si>
  <si>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</si>
  <si>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</si>
  <si>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</si>
  <si>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</si>
  <si>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</si>
  <si>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</si>
  <si>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</si>
  <si>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</si>
  <si>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</si>
  <si>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</si>
  <si>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</si>
  <si>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</si>
  <si>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</si>
  <si>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</si>
  <si>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</si>
  <si>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</si>
  <si>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</si>
  <si>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</si>
  <si>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</si>
  <si>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</si>
  <si>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</si>
  <si>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</si>
  <si>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</si>
  <si>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</si>
  <si>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</si>
  <si>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</si>
  <si>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</si>
  <si>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</si>
  <si>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</si>
  <si>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</si>
  <si>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</si>
  <si>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</si>
  <si>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</si>
  <si>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</si>
  <si>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</si>
  <si>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</si>
  <si>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</si>
  <si>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</si>
  <si>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</si>
  <si>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</si>
  <si>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</si>
  <si>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</si>
  <si>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</si>
  <si>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</si>
  <si>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</si>
  <si>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</si>
  <si>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</si>
  <si>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</si>
  <si>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</si>
  <si>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</si>
  <si>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</si>
  <si>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</si>
  <si>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</si>
  <si>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</si>
  <si>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</si>
  <si>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</si>
  <si>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</si>
  <si>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</si>
  <si>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</si>
  <si>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</si>
  <si>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</si>
  <si>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</si>
  <si>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</si>
  <si>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</si>
  <si>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</si>
  <si>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</si>
  <si>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</si>
  <si>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</si>
  <si>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</si>
  <si>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</si>
  <si>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</si>
  <si>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</si>
  <si>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</si>
  <si>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</si>
  <si>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</si>
  <si>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</si>
  <si>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</si>
  <si>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</si>
  <si>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</si>
  <si>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</si>
  <si>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</si>
  <si>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</si>
  <si>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</si>
  <si>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</si>
  <si>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</si>
  <si>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</si>
  <si>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</si>
  <si>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</si>
  <si>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</si>
  <si>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</si>
  <si>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</si>
  <si>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</si>
  <si>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</si>
  <si>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</si>
  <si>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</si>
  <si>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</si>
  <si>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</si>
  <si>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</si>
  <si>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</si>
  <si>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</si>
  <si>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</si>
  <si>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</si>
  <si>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</si>
  <si>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</si>
  <si>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</si>
  <si>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</si>
  <si>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</si>
  <si>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</si>
  <si>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</si>
  <si>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</si>
  <si>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</si>
  <si>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</si>
  <si>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</si>
  <si>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</si>
  <si>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</si>
  <si>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</si>
  <si>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</si>
  <si>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</si>
  <si>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</si>
  <si>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</si>
  <si>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</si>
  <si>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</si>
  <si>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</si>
  <si>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</si>
  <si>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</si>
  <si>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</si>
  <si>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</si>
  <si>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</si>
  <si>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</si>
  <si>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</si>
  <si>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</si>
  <si>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</si>
  <si>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</si>
  <si>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</si>
  <si>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</si>
  <si>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</si>
  <si>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</si>
  <si>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</si>
  <si>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</si>
  <si>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</si>
  <si>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</si>
  <si>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</si>
  <si>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</si>
  <si>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</si>
  <si>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</si>
  <si>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</si>
  <si>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</si>
  <si>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</si>
  <si>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</si>
  <si>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</si>
  <si>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</si>
  <si>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</si>
  <si>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</si>
  <si>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</si>
  <si>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</si>
  <si>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</si>
  <si>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</si>
  <si>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</si>
  <si>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</si>
  <si>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</si>
  <si>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</si>
  <si>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</si>
  <si>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</si>
  <si>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</si>
  <si>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</si>
  <si>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</si>
  <si>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</si>
  <si>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</si>
  <si>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</si>
  <si>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</si>
  <si>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</si>
  <si>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</si>
  <si>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</si>
  <si>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</si>
  <si>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</si>
  <si>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</si>
  <si>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</si>
  <si>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</si>
  <si>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</si>
  <si>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</si>
  <si>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</si>
  <si>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</si>
  <si>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</si>
  <si>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</si>
  <si>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</si>
  <si>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</si>
  <si>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</si>
  <si>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</si>
  <si>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</si>
  <si>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</si>
  <si>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</si>
  <si>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</si>
  <si>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</si>
  <si>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</si>
  <si>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</si>
  <si>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</si>
  <si>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</si>
  <si>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</si>
  <si>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</si>
  <si>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</si>
  <si>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</si>
  <si>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</si>
  <si>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</si>
  <si>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</si>
  <si>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</si>
  <si>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</si>
  <si>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</si>
  <si>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</si>
  <si>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</si>
  <si>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</si>
  <si>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</si>
  <si>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</si>
  <si>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</si>
  <si>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</si>
  <si>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</si>
  <si>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</si>
  <si>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</si>
  <si>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</si>
  <si>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</si>
  <si>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</si>
  <si>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</si>
  <si>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</si>
  <si>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</si>
  <si>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</si>
  <si>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</si>
  <si>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</si>
  <si>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</si>
  <si>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</si>
  <si>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</si>
  <si>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</si>
  <si>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</si>
  <si>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</si>
  <si>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</si>
  <si>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</si>
  <si>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</si>
  <si>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</si>
  <si>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</si>
  <si>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</si>
  <si>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</si>
  <si>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</si>
  <si>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</si>
  <si>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Alcaldia de lloro</t>
  </si>
  <si>
    <t>274</t>
  </si>
  <si>
    <t>Prestacion del servicio en prevencion de velnarabilidad de los derechos de los niños, niñas y adolecentes en la promacion y prevencion de sus derechos en las comunidades</t>
  </si>
  <si>
    <t>2021-27-20000080.0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</si>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</sst>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647</v>
      </c>
      <c r="K20" s="151">
        <v>332286500</v>
      </c>
      <c r="L20" s="152">
        <v>44197</v>
      </c>
      <c r="M20" s="152">
        <v>44561</v>
      </c>
      <c r="N20" s="135">
        <f>+(M20-L20)/30</f>
        <v>12.133333333333333</v>
      </c>
      <c r="O20" s="138"/>
      <c r="U20" s="134"/>
      <c r="V20" s="105">
        <f ca="1">NOW()</f>
        <v>44191.525440740741</v>
      </c>
      <c r="W20" s="105">
        <f ca="1">NOW()</f>
        <v>44191.525440740741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43923</v>
      </c>
      <c r="F48" s="145">
        <v>44165</v>
      </c>
      <c r="G48" s="160">
        <f>IF(AND(E48&lt;&gt;"",F48&lt;&gt;""),((F48-E48)/30),"")</f>
        <v>8.0666666666666664</v>
      </c>
      <c r="H48" s="122" t="s">
        <v>2681</v>
      </c>
      <c r="I48" s="113" t="s">
        <v>628</v>
      </c>
      <c r="J48" s="113" t="s">
        <v>647</v>
      </c>
      <c r="K48" s="116">
        <v>1431688810</v>
      </c>
      <c r="L48" s="115" t="s">
        <v>26</v>
      </c>
      <c r="M48" s="117">
        <v>0.5</v>
      </c>
      <c r="N48" s="115" t="s">
        <v>2634</v>
      </c>
      <c r="O48" s="115" t="s">
        <v>1148</v>
      </c>
      <c r="P48" s="78"/>
    </row>
    <row r="49" spans="1:16" s="6" customFormat="1" ht="24.75" customHeight="1" x14ac:dyDescent="0.25">
      <c r="A49" s="143">
        <v>2</v>
      </c>
      <c r="B49" s="119" t="s">
        <v>2682</v>
      </c>
      <c r="C49" s="112" t="s">
        <v>31</v>
      </c>
      <c r="D49" s="110" t="s">
        <v>2683</v>
      </c>
      <c r="E49" s="145">
        <v>41659</v>
      </c>
      <c r="F49" s="145">
        <v>41993</v>
      </c>
      <c r="G49" s="160">
        <f t="shared" ref="G49:G50" si="2">IF(AND(E49&lt;&gt;"",F49&lt;&gt;""),((F49-E49)/30),"")</f>
        <v>11.133333333333333</v>
      </c>
      <c r="H49" s="122" t="s">
        <v>2684</v>
      </c>
      <c r="I49" s="113" t="s">
        <v>628</v>
      </c>
      <c r="J49" s="113" t="s">
        <v>647</v>
      </c>
      <c r="K49" s="116">
        <v>275236000</v>
      </c>
      <c r="L49" s="115" t="s">
        <v>1148</v>
      </c>
      <c r="M49" s="117">
        <v>1</v>
      </c>
      <c r="N49" s="115" t="s">
        <v>27</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16614325</v>
      </c>
      <c r="F185" s="92"/>
      <c r="G185" s="93"/>
      <c r="H185" s="88"/>
      <c r="I185" s="90" t="s">
        <v>2627</v>
      </c>
      <c r="J185" s="166">
        <f>+SUM(M179:M183)</f>
        <v>0.02</v>
      </c>
      <c r="K185" s="236" t="s">
        <v>2628</v>
      </c>
      <c r="L185" s="236"/>
      <c r="M185" s="94">
        <f>+J185*(SUM(K20:K35))</f>
        <v>6645730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4fb10211-09fb-4e80-9f0b-184718d5d98c"/>
    <ds:schemaRef ds:uri="http://www.w3.org/XML/1998/namespace"/>
    <ds:schemaRef ds:uri="http://schemas.openxmlformats.org/package/2006/metadata/core-properties"/>
    <ds:schemaRef ds:uri="http://purl.org/dc/elements/1.1/"/>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2020-12-26T17:36:38Z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