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CHOCO-MUNICIPIOS\El CARMEN DEL\CDI-1066\"/>
    </mc:Choice>
  </mc:AlternateContent>
  <xr:revisionPtr revIDLastSave="0" documentId="13_ncr:1_{49BF5322-0C61-4899-8370-A29E115E0F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<sst xmlns="http://schemas.openxmlformats.org/spreadsheetml/2006/main" count="3030" uniqueCount="2684">
  <si>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</si>
  <si>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</si>
  <si>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</si>
  <si>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</si>
  <si>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</si>
  <si>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</si>
  <si>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</si>
  <si>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</si>
  <si>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</si>
  <si>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</si>
  <si>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</si>
  <si>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</si>
  <si>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</si>
  <si>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</si>
  <si>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</si>
  <si>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</si>
  <si>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</si>
  <si>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</si>
  <si>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</si>
  <si>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</si>
  <si>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</si>
  <si>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</si>
  <si>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</si>
  <si>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</si>
  <si>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</si>
  <si>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</si>
  <si>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</si>
  <si>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</si>
  <si>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</si>
  <si>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</si>
  <si>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</si>
  <si>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</si>
  <si>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</si>
  <si>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</si>
  <si>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</si>
  <si>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</si>
  <si>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</si>
  <si>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</si>
  <si>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</si>
  <si>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</si>
  <si>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</si>
  <si>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</si>
  <si>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</si>
  <si>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</si>
  <si>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</si>
  <si>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</si>
  <si>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</si>
  <si>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</si>
  <si>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</si>
  <si>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</si>
  <si>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</si>
  <si>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</si>
  <si>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</si>
  <si>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</si>
  <si>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</si>
  <si>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</si>
  <si>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</si>
  <si>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</si>
  <si>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</si>
  <si>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</si>
  <si>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</si>
  <si>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</si>
  <si>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</si>
  <si>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</si>
  <si>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</si>
  <si>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</si>
  <si>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</si>
  <si>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</si>
  <si>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</si>
  <si>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</si>
  <si>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</si>
  <si>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</si>
  <si>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</si>
  <si>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</si>
  <si>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</si>
  <si>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</si>
  <si>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</si>
  <si>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</si>
  <si>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</si>
  <si>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</si>
  <si>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</si>
  <si>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</si>
  <si>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</si>
  <si>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</si>
  <si>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</si>
  <si>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</si>
  <si>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</si>
  <si>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</si>
  <si>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</si>
  <si>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</si>
  <si>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</si>
  <si>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</si>
  <si>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</si>
  <si>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</si>
  <si>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</si>
  <si>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</si>
  <si>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</si>
  <si>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</si>
  <si>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</si>
  <si>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</si>
  <si>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</si>
  <si>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</si>
  <si>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</si>
  <si>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</si>
  <si>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</si>
  <si>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</si>
  <si>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</si>
  <si>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</si>
  <si>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</si>
  <si>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</si>
  <si>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</si>
  <si>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</si>
  <si>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</si>
  <si>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</si>
  <si>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</si>
  <si>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</si>
  <si>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</si>
  <si>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</si>
  <si>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</si>
  <si>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</si>
  <si>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</si>
  <si>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</si>
  <si>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</si>
  <si>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</si>
  <si>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</si>
  <si>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</si>
  <si>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</si>
  <si>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</si>
  <si>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</si>
  <si>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</si>
  <si>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</si>
  <si>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</si>
  <si>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</si>
  <si>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</si>
  <si>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</si>
  <si>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</si>
  <si>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</si>
  <si>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</si>
  <si>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</si>
  <si>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</si>
  <si>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</si>
  <si>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</si>
  <si>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</si>
  <si>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</si>
  <si>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</si>
  <si>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</si>
  <si>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</si>
  <si>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</si>
  <si>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</si>
  <si>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</si>
  <si>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</si>
  <si>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</si>
  <si>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</si>
  <si>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</si>
  <si>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</si>
  <si>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</si>
  <si>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</si>
  <si>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</si>
  <si>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</si>
  <si>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</si>
  <si>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</si>
  <si>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</si>
  <si>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</si>
  <si>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</si>
  <si>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</si>
  <si>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</si>
  <si>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</si>
  <si>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</si>
  <si>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</si>
  <si>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</si>
  <si>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</si>
  <si>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</si>
  <si>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</si>
  <si>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</si>
  <si>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</si>
  <si>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</si>
  <si>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</si>
  <si>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</si>
  <si>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</si>
  <si>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</si>
  <si>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</si>
  <si>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</si>
  <si>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</si>
  <si>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</si>
  <si>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</si>
  <si>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</si>
  <si>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</si>
  <si>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</si>
  <si>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</si>
  <si>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</si>
  <si>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</si>
  <si>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</si>
  <si>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</si>
  <si>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</si>
  <si>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</si>
  <si>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</si>
  <si>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</si>
  <si>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</si>
  <si>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</si>
  <si>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</si>
  <si>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</si>
  <si>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</si>
  <si>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</si>
  <si>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</si>
  <si>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</si>
  <si>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</si>
  <si>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</si>
  <si>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</si>
  <si>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</si>
  <si>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</si>
  <si>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</si>
  <si>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</si>
  <si>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</si>
  <si>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</si>
  <si>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</si>
  <si>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</si>
  <si>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</si>
  <si>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</si>
  <si>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</si>
  <si>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</si>
  <si>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</si>
  <si>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</si>
  <si>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</si>
  <si>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</si>
  <si>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</si>
  <si>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</si>
  <si>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</si>
  <si>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</si>
  <si>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</si>
  <si>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</si>
  <si>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</si>
  <si>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</si>
  <si>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</si>
  <si>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</si>
  <si>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</si>
  <si>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</si>
  <si>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</si>
  <si>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</si>
  <si>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</si>
  <si>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</si>
  <si>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</si>
  <si>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</si>
  <si>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</si>
  <si>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</si>
  <si>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</si>
  <si>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</si>
  <si>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</si>
  <si>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</si>
  <si>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</si>
  <si>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</si>
  <si>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</si>
  <si>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</si>
  <si>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</si>
  <si>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</si>
  <si>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</si>
  <si>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</si>
  <si>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</si>
  <si>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</si>
  <si>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</si>
  <si>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</si>
  <si>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</si>
  <si>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</si>
  <si>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</si>
  <si>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</si>
  <si>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</si>
  <si>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</si>
  <si>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</si>
  <si>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</si>
  <si>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</si>
  <si>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</si>
  <si>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</si>
  <si>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</si>
  <si>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</si>
  <si>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</si>
  <si>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</si>
  <si>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</si>
  <si>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</si>
  <si>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</si>
  <si>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</si>
  <si>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</si>
  <si>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</si>
  <si>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</si>
  <si>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</si>
  <si>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</si>
  <si>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</si>
  <si>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</si>
  <si>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</si>
  <si>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</si>
  <si>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</si>
  <si>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</si>
  <si>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</si>
  <si>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</si>
  <si>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</si>
  <si>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</si>
  <si>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</si>
  <si>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</si>
  <si>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</si>
  <si>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</si>
  <si>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</si>
  <si>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</si>
  <si>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</si>
  <si>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</si>
  <si>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</si>
  <si>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</si>
  <si>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</si>
  <si>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</si>
  <si>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</si>
  <si>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</si>
  <si>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</si>
  <si>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</si>
  <si>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</si>
  <si>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</si>
  <si>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</si>
  <si>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</si>
  <si>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</si>
  <si>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</si>
  <si>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</si>
  <si>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</si>
  <si>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</si>
  <si>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</si>
  <si>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</si>
  <si>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</si>
  <si>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</si>
  <si>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</si>
  <si>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</si>
  <si>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</si>
  <si>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</si>
  <si>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</si>
  <si>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</si>
  <si>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</si>
  <si>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</si>
  <si>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</si>
  <si>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</si>
  <si>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</si>
  <si>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</si>
  <si>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</si>
  <si>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</si>
  <si>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</si>
  <si>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</si>
  <si>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</si>
  <si>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</si>
  <si>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</si>
  <si>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</si>
  <si>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</si>
  <si>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</si>
  <si>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</si>
  <si>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</si>
  <si>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</si>
  <si>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</si>
  <si>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</si>
  <si>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</si>
  <si>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</si>
  <si>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</si>
  <si>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</si>
  <si>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</si>
  <si>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</si>
  <si>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</si>
  <si>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</si>
  <si>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</si>
  <si>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</si>
  <si>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</si>
  <si>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</si>
  <si>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</si>
  <si>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</si>
  <si>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</si>
  <si>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</si>
  <si>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</si>
  <si>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</si>
  <si>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</si>
  <si>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</si>
  <si>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</si>
  <si>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</si>
  <si>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</si>
  <si>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</si>
  <si>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</si>
  <si>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</si>
  <si>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</si>
  <si>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</si>
  <si>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</si>
  <si>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</si>
  <si>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</si>
  <si>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</si>
  <si>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</si>
  <si>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</si>
  <si>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</si>
  <si>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</si>
  <si>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</si>
  <si>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</si>
  <si>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</si>
  <si>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</si>
  <si>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</si>
  <si>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</si>
  <si>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</si>
  <si>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</si>
  <si>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</si>
  <si>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</si>
  <si>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</si>
  <si>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</si>
  <si>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</si>
  <si>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</si>
  <si>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</si>
  <si>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</si>
  <si>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</si>
  <si>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</si>
  <si>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</si>
  <si>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</si>
  <si>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</si>
  <si>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</si>
  <si>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</si>
  <si>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</si>
  <si>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</si>
  <si>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</si>
  <si>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</si>
  <si>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</si>
  <si>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</si>
  <si>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</si>
  <si>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</si>
  <si>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</si>
  <si>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</si>
  <si>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</si>
  <si>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</si>
  <si>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</si>
  <si>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</si>
  <si>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</si>
  <si>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</si>
  <si>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</si>
  <si>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</si>
  <si>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</si>
  <si>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</si>
  <si>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</si>
  <si>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</si>
  <si>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</si>
  <si>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</si>
  <si>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</si>
  <si>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</si>
  <si>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</si>
  <si>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</si>
  <si>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</si>
  <si>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</si>
  <si>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</si>
  <si>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</si>
  <si>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</si>
  <si>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</si>
  <si>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</si>
  <si>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</si>
  <si>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</si>
  <si>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</si>
  <si>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</si>
  <si>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</si>
  <si>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</si>
  <si>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</si>
  <si>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</si>
  <si>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</si>
  <si>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</si>
  <si>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</si>
  <si>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</si>
  <si>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</si>
  <si>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</si>
  <si>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</si>
  <si>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</si>
  <si>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</si>
  <si>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</si>
  <si>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</si>
  <si>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</si>
  <si>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</si>
  <si>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</si>
  <si>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</si>
  <si>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</si>
  <si>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</si>
  <si>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</si>
  <si>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</si>
  <si>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</si>
  <si>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</si>
  <si>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</si>
  <si>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</si>
  <si>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</si>
  <si>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</si>
  <si>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</si>
  <si>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</si>
  <si>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</si>
  <si>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</si>
  <si>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</si>
  <si>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</si>
  <si>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</si>
  <si>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</si>
  <si>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</si>
  <si>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</si>
  <si>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</si>
  <si>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</si>
  <si>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</si>
  <si>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</si>
  <si>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</si>
  <si>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</si>
  <si>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</si>
  <si>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</si>
  <si>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</si>
  <si>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</si>
  <si>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</si>
  <si>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</si>
  <si>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</si>
  <si>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</si>
  <si>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</si>
  <si>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</si>
  <si>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</si>
  <si>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</si>
  <si>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</si>
  <si>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</si>
  <si>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</si>
  <si>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</si>
  <si>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</si>
  <si>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</si>
  <si>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</si>
  <si>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</si>
  <si>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</si>
  <si>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</si>
  <si>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</si>
  <si>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</si>
  <si>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</si>
  <si>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</si>
  <si>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</si>
  <si>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</si>
  <si>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</si>
  <si>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</si>
  <si>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</si>
  <si>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</si>
  <si>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</si>
  <si>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</si>
  <si>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</si>
  <si>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</si>
  <si>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</si>
  <si>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</si>
  <si>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</si>
  <si>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</si>
  <si>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</si>
  <si>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</si>
  <si>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</si>
  <si>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</si>
  <si>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</si>
  <si>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</si>
  <si>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</si>
  <si>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</si>
  <si>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</si>
  <si>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</si>
  <si>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</si>
  <si>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</si>
  <si>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</si>
  <si>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</si>
  <si>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</si>
  <si>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</si>
  <si>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</si>
  <si>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</si>
  <si>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</si>
  <si>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</si>
  <si>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</si>
  <si>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</si>
  <si>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</si>
  <si>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</si>
  <si>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</si>
  <si>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</si>
  <si>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</si>
  <si>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</si>
  <si>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</si>
  <si>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</si>
  <si>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</si>
  <si>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</si>
  <si>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</si>
  <si>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</si>
  <si>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</si>
  <si>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</si>
  <si>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</si>
  <si>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</si>
  <si>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</si>
  <si>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</si>
  <si>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</si>
  <si>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</si>
  <si>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</si>
  <si>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</si>
  <si>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</si>
  <si>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</si>
  <si>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</si>
  <si>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</si>
  <si>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</si>
  <si>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</si>
  <si>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</si>
  <si>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</si>
  <si>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</si>
  <si>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</si>
  <si>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</si>
  <si>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</si>
  <si>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</si>
  <si>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</si>
  <si>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</si>
  <si>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</si>
  <si>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</si>
  <si>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</si>
  <si>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</si>
  <si>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</si>
  <si>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</si>
  <si>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</si>
  <si>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</si>
  <si>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</si>
  <si>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</si>
  <si>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</si>
  <si>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</si>
  <si>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</si>
  <si>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</si>
  <si>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</si>
  <si>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</si>
  <si>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</si>
  <si>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</si>
  <si>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</si>
  <si>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</si>
  <si>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</si>
  <si>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</si>
  <si>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</si>
  <si>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</si>
  <si>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</si>
  <si>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</si>
  <si>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</si>
  <si>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</si>
  <si>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</si>
  <si>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</si>
  <si>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</si>
  <si>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</si>
  <si>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</si>
  <si>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</si>
  <si>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</si>
  <si>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</si>
  <si>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</si>
  <si>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</si>
  <si>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</si>
  <si>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</si>
  <si>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</si>
  <si>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</si>
  <si>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</si>
  <si>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</si>
  <si>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</si>
  <si>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</si>
  <si>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</si>
  <si>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</si>
  <si>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</si>
  <si>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</si>
  <si>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</si>
  <si>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</si>
  <si>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</si>
  <si>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</si>
  <si>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</si>
  <si>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</si>
  <si>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</si>
  <si>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</si>
  <si>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</si>
  <si>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</si>
  <si>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</si>
  <si>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</si>
  <si>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</si>
  <si>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</si>
  <si>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</si>
  <si>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</si>
  <si>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</si>
  <si>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</si>
  <si>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</si>
  <si>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</si>
  <si>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</si>
  <si>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</si>
  <si>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</si>
  <si>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</si>
  <si>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</si>
  <si>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</si>
  <si>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</si>
  <si>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</si>
  <si>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</si>
  <si>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</si>
  <si>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</si>
  <si>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</si>
  <si>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</si>
  <si>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</si>
  <si>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</si>
  <si>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</si>
  <si>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</si>
  <si>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</si>
  <si>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</si>
  <si>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</si>
  <si>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</si>
  <si>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</si>
  <si>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</si>
  <si>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</si>
  <si>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</si>
  <si>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</si>
  <si>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</si>
  <si>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</si>
  <si>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</si>
  <si>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</si>
  <si>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</si>
  <si>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</si>
  <si>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</si>
  <si>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</si>
  <si>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</si>
  <si>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</si>
  <si>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</si>
  <si>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</si>
  <si>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</si>
  <si>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</si>
  <si>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</si>
  <si>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</si>
  <si>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</si>
  <si>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</si>
  <si>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</si>
  <si>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</si>
  <si>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</si>
  <si>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</si>
  <si>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</si>
  <si>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</si>
  <si>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</si>
  <si>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</si>
  <si>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</si>
  <si>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</si>
  <si>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</si>
  <si>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</si>
  <si>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</si>
  <si>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</si>
  <si>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</si>
  <si>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</si>
  <si>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</si>
  <si>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</si>
  <si>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</si>
  <si>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</si>
  <si>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</si>
  <si>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</si>
  <si>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</si>
  <si>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</si>
  <si>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</si>
  <si>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</si>
  <si>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</si>
  <si>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</si>
  <si>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</si>
  <si>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</si>
  <si>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</si>
  <si>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</si>
  <si>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</si>
  <si>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</si>
  <si>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</si>
  <si>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</si>
  <si>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</si>
  <si>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</si>
  <si>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</si>
  <si>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</si>
  <si>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</si>
  <si>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</si>
  <si>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</si>
  <si>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</si>
  <si>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</si>
  <si>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</si>
  <si>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</si>
  <si>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</si>
  <si>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</si>
  <si>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</si>
  <si>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</si>
  <si>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</si>
  <si>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</si>
  <si>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</si>
  <si>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</si>
  <si>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</si>
  <si>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</si>
  <si>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</si>
  <si>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</si>
  <si>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</si>
  <si>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</si>
  <si>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</si>
  <si>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</si>
  <si>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</si>
  <si>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</si>
  <si>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</si>
  <si>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</si>
  <si>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</si>
  <si>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</si>
  <si>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</si>
  <si>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</si>
  <si>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</si>
  <si>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</si>
  <si>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</si>
  <si>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</si>
  <si>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</si>
  <si>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</si>
  <si>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</si>
  <si>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</si>
  <si>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</si>
  <si>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</si>
  <si>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</si>
  <si>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</si>
  <si>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</si>
  <si>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</si>
  <si>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</si>
  <si>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</si>
  <si>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</si>
  <si>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</si>
  <si>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</si>
  <si>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</si>
  <si>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</si>
  <si>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</si>
  <si>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</si>
  <si>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</si>
  <si>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</si>
  <si>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</si>
  <si>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</si>
  <si>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</si>
  <si>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</si>
  <si>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</si>
  <si>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</si>
  <si>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</si>
  <si>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</si>
  <si>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</si>
  <si>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</si>
  <si>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</si>
  <si>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</si>
  <si>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</si>
  <si>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</si>
  <si>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</si>
  <si>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</si>
  <si>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</si>
  <si>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</si>
  <si>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</si>
  <si>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</si>
  <si>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</si>
  <si>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</si>
  <si>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</si>
  <si>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</si>
  <si>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</si>
  <si>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</si>
  <si>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</si>
  <si>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</si>
  <si>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</si>
  <si>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</si>
  <si>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</si>
  <si>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</si>
  <si>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</si>
  <si>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</si>
  <si>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</si>
  <si>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</si>
  <si>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</si>
  <si>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</si>
  <si>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</si>
  <si>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</si>
  <si>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</si>
  <si>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</si>
  <si>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</si>
  <si>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</si>
  <si>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</si>
  <si>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</si>
  <si>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</si>
  <si>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</si>
  <si>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</si>
  <si>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</si>
  <si>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</si>
  <si>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</si>
  <si>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</si>
  <si>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</si>
  <si>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</si>
  <si>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</si>
  <si>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</si>
  <si>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</si>
  <si>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</si>
  <si>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</si>
  <si>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</si>
  <si>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</si>
  <si>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</si>
  <si>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</si>
  <si>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</si>
  <si>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</si>
  <si>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</si>
  <si>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</si>
  <si>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</si>
  <si>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</si>
  <si>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</si>
  <si>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</si>
  <si>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</si>
  <si>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</si>
  <si>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</si>
  <si>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</si>
  <si>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</si>
  <si>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</si>
  <si>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</si>
  <si>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</si>
  <si>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</si>
  <si>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</si>
  <si>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</si>
  <si>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</si>
  <si>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</si>
  <si>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</si>
  <si>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</si>
  <si>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</si>
  <si>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</si>
  <si>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</si>
  <si>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</si>
  <si>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</si>
  <si>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</si>
  <si>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</si>
  <si>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</si>
  <si>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</si>
  <si>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</si>
  <si>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</si>
  <si>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</si>
  <si>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</si>
  <si>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</si>
  <si>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</si>
  <si>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</si>
  <si>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</si>
  <si>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</si>
  <si>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</si>
  <si>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</si>
  <si>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</si>
  <si>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</si>
  <si>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</si>
  <si>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</si>
  <si>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</si>
  <si>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</si>
  <si>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</si>
  <si>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</si>
  <si>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</si>
  <si>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</si>
  <si>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</si>
  <si>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</si>
  <si>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</si>
  <si>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</si>
  <si>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</si>
  <si>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</si>
  <si>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</si>
  <si>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</si>
  <si>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</si>
  <si>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</si>
  <si>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</si>
  <si>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</si>
  <si>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</si>
  <si>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</si>
  <si>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</si>
  <si>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</si>
  <si>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</si>
  <si>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</si>
  <si>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</si>
  <si>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</si>
  <si>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</si>
  <si>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</si>
  <si>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</si>
  <si>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</si>
  <si>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</si>
  <si>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</si>
  <si>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</si>
  <si>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</si>
  <si>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</si>
  <si>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</si>
  <si>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</si>
  <si>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</si>
  <si>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</si>
  <si>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</si>
  <si>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</si>
  <si>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</si>
  <si>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</si>
  <si>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</si>
  <si>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</si>
  <si>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</si>
  <si>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</si>
  <si>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</si>
  <si>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</si>
  <si>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</si>
  <si>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</si>
  <si>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</si>
  <si>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</si>
  <si>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</si>
  <si>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</si>
  <si>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</si>
  <si>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</si>
  <si>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</si>
  <si>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</si>
  <si>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</si>
  <si>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</si>
  <si>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</si>
  <si>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</si>
  <si>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</si>
  <si>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</si>
  <si>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</si>
  <si>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</si>
  <si>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</si>
  <si>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</si>
  <si>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</si>
  <si>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</si>
  <si>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</si>
  <si>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</si>
  <si>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</si>
  <si>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</si>
  <si>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</si>
  <si>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</si>
  <si>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</si>
  <si>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</si>
  <si>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</si>
  <si>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</si>
  <si>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</si>
  <si>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</si>
  <si>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</si>
  <si>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</si>
  <si>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</si>
  <si>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</si>
  <si>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</si>
  <si>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</si>
  <si>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</si>
  <si>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</si>
  <si>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</si>
  <si>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</si>
  <si>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</si>
  <si>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</si>
  <si>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</si>
  <si>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</si>
  <si>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</si>
  <si>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</si>
  <si>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</si>
  <si>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</si>
  <si>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</si>
  <si>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</si>
  <si>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</si>
  <si>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</si>
  <si>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</si>
  <si>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</si>
  <si>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</si>
  <si>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</si>
  <si>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</si>
  <si>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</si>
  <si>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</si>
  <si>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</si>
  <si>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</si>
  <si>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</si>
  <si>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</si>
  <si>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</si>
  <si>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</si>
  <si>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</si>
  <si>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</si>
  <si>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</si>
  <si>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</si>
  <si>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</si>
  <si>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</si>
  <si>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</si>
  <si>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</si>
  <si>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</si>
  <si>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</si>
  <si>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</si>
  <si>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</si>
  <si>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</si>
  <si>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</si>
  <si>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</si>
  <si>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</si>
  <si>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</si>
  <si>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</si>
  <si>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</si>
  <si>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</si>
  <si>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</si>
  <si>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</si>
  <si>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</si>
  <si>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</si>
  <si>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</si>
  <si>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</si>
  <si>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</si>
  <si>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</si>
  <si>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</si>
  <si>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</si>
  <si>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</si>
  <si>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</si>
  <si>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</si>
  <si>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</si>
  <si>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</si>
  <si>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</si>
  <si>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</si>
  <si>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</si>
  <si>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</si>
  <si>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</si>
  <si>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</si>
  <si>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</si>
  <si>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</si>
  <si>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</si>
  <si>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</si>
  <si>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</si>
  <si>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</si>
  <si>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</si>
  <si>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</si>
  <si>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</si>
  <si>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</si>
  <si>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</si>
  <si>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</si>
  <si>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</si>
  <si>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</si>
  <si>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</si>
  <si>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</si>
  <si>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</si>
  <si>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</si>
  <si>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</si>
  <si>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</si>
  <si>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</si>
  <si>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</si>
  <si>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</si>
  <si>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</si>
  <si>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</si>
  <si>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</si>
  <si>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</si>
  <si>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</si>
  <si>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</si>
  <si>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</si>
  <si>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</si>
  <si>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</si>
  <si>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</si>
  <si>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</si>
  <si>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</si>
  <si>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</si>
  <si>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</si>
  <si>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</si>
  <si>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</si>
  <si>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</si>
  <si>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</si>
  <si>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</si>
  <si>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</si>
  <si>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</si>
  <si>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</si>
  <si>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</si>
  <si>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</si>
  <si>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</si>
  <si>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</si>
  <si>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</si>
  <si>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</si>
  <si>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</si>
  <si>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</si>
  <si>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</si>
  <si>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</si>
  <si>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</si>
  <si>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</si>
  <si>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</si>
  <si>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</si>
  <si>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</si>
  <si>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</si>
  <si>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</si>
  <si>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</si>
  <si>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</si>
  <si>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</si>
  <si>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</si>
  <si>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</si>
  <si>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</si>
  <si>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</si>
  <si>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</si>
  <si>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</si>
  <si>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</si>
  <si>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</si>
  <si>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</si>
  <si>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</si>
  <si>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</si>
  <si>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</si>
  <si>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</si>
  <si>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</si>
  <si>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</si>
  <si>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</si>
  <si>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</si>
  <si>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</si>
  <si>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</si>
  <si>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</si>
  <si>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</si>
  <si>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</si>
  <si>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</si>
  <si>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</si>
  <si>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</si>
  <si>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</si>
  <si>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</si>
  <si>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</si>
  <si>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</si>
  <si>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</si>
  <si>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</si>
  <si>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</si>
  <si>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</si>
  <si>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</si>
  <si>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</si>
  <si>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</si>
  <si>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</si>
  <si>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</si>
  <si>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</si>
  <si>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</si>
  <si>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</si>
  <si>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</si>
  <si>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</si>
  <si>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</si>
  <si>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</si>
  <si>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</si>
  <si>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</si>
  <si>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</si>
  <si>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</si>
  <si>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</si>
  <si>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</si>
  <si>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</si>
  <si>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</si>
  <si>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</si>
  <si>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</si>
  <si>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</si>
  <si>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</si>
  <si>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</si>
  <si>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</si>
  <si>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</si>
  <si>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</si>
  <si>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</si>
  <si>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</si>
  <si>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</si>
  <si>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</si>
  <si>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</si>
  <si>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</si>
  <si>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</si>
  <si>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</si>
  <si>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</si>
  <si>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</si>
  <si>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</si>
  <si>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</si>
  <si>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</si>
  <si>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</si>
  <si>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</si>
  <si>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</si>
  <si>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</si>
  <si>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</si>
  <si>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</si>
  <si>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</si>
  <si>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</si>
  <si>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</si>
  <si>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</si>
  <si>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</si>
  <si>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</si>
  <si>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</si>
  <si>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</si>
  <si>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</si>
  <si>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</si>
  <si>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</si>
  <si>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</si>
  <si>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</si>
  <si>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</si>
  <si>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</si>
  <si>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</si>
  <si>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</si>
  <si>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</si>
  <si>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</si>
  <si>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</si>
  <si>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</si>
  <si>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</si>
  <si>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</si>
  <si>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</si>
  <si>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</si>
  <si>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</si>
  <si>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</si>
  <si>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</si>
  <si>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</si>
  <si>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</si>
  <si>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</si>
  <si>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</si>
  <si>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</si>
  <si>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</si>
  <si>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</si>
  <si>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</si>
  <si>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</si>
  <si>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</si>
  <si>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</si>
  <si>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</si>
  <si>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</si>
  <si>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</si>
  <si>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</si>
  <si>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</si>
  <si>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</si>
  <si>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</si>
  <si>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</si>
  <si>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</si>
  <si>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</si>
  <si>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</si>
  <si>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</si>
  <si>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</si>
  <si>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</si>
  <si>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</si>
  <si>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</si>
  <si>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</si>
  <si>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</si>
  <si>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</si>
  <si>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</si>
  <si>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</si>
  <si>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</si>
  <si>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</si>
  <si>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</si>
  <si>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</si>
  <si>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</si>
  <si>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</si>
  <si>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</si>
  <si>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</si>
  <si>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</si>
  <si>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</si>
  <si>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</si>
  <si>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</si>
  <si>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</si>
  <si>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</si>
  <si>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</si>
  <si>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</si>
  <si>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</si>
  <si>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</si>
  <si>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</si>
  <si>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</si>
  <si>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</si>
  <si>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</si>
  <si>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</si>
  <si>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</si>
  <si>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</si>
  <si>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</si>
  <si>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</si>
  <si>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</si>
  <si>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</si>
  <si>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</si>
  <si>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</si>
  <si>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</si>
  <si>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</si>
  <si>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</si>
  <si>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</si>
  <si>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</si>
  <si>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</si>
  <si>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</si>
  <si>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</si>
  <si>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</si>
  <si>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</si>
  <si>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</si>
  <si>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</si>
  <si>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</si>
  <si>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</si>
  <si>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</si>
  <si>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</si>
  <si>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</si>
  <si>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</si>
  <si>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</si>
  <si>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</si>
  <si>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</si>
  <si>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</si>
  <si>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</si>
  <si>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</si>
  <si>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</si>
  <si>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</si>
  <si>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</si>
  <si>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</si>
  <si>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</si>
  <si>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</si>
  <si>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</si>
  <si>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</si>
  <si>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</si>
  <si>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</si>
  <si>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</si>
  <si>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</si>
  <si>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</si>
  <si>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</si>
  <si>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</si>
  <si>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</si>
  <si>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</si>
  <si>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</si>
  <si>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</si>
  <si>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</si>
  <si>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</si>
  <si>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</si>
  <si>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</si>
  <si>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</si>
  <si>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</si>
  <si>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</si>
  <si>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</si>
  <si>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</si>
  <si>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</si>
  <si>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</si>
  <si>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</si>
  <si>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</si>
  <si>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</si>
  <si>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</si>
  <si>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</si>
  <si>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</si>
  <si>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</si>
  <si>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</si>
  <si>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</si>
  <si>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</si>
  <si>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</si>
  <si>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</si>
  <si>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</si>
  <si>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</si>
  <si>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</si>
  <si>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</si>
  <si>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</si>
  <si>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</si>
  <si>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</si>
  <si>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</si>
  <si>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</si>
  <si>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</si>
  <si>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</si>
  <si>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</si>
  <si>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</si>
  <si>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</si>
  <si>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</si>
  <si>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</si>
  <si>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</si>
  <si>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</si>
  <si>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</si>
  <si>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</si>
  <si>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</si>
  <si>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</si>
  <si>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</si>
  <si>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</si>
  <si>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</si>
  <si>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</si>
  <si>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</si>
  <si>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</si>
  <si>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</si>
  <si>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</si>
  <si>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</si>
  <si>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</si>
  <si>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</si>
  <si>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</si>
  <si>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</si>
  <si>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</si>
  <si>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</si>
  <si>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</si>
  <si>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</si>
  <si>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</si>
  <si>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</si>
  <si>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</si>
  <si>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</si>
  <si>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</si>
  <si>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</si>
  <si>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</si>
  <si>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</si>
  <si>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</si>
  <si>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</si>
  <si>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</si>
  <si>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</si>
  <si>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</si>
  <si>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</si>
  <si>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</si>
  <si>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</si>
  <si>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</si>
  <si>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</si>
  <si>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</si>
  <si>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</si>
  <si>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</si>
  <si>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</si>
  <si>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</si>
  <si>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</si>
  <si>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</si>
  <si>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</si>
  <si>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</si>
  <si>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</si>
  <si>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</si>
  <si>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</si>
  <si>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</si>
  <si>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</si>
  <si>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</si>
  <si>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</si>
  <si>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</si>
  <si>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</si>
  <si>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</si>
  <si>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</si>
  <si>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</si>
  <si>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</si>
  <si>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</si>
  <si>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</si>
  <si>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</si>
  <si>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</si>
  <si>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</si>
  <si>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</si>
  <si>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</si>
  <si>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</si>
  <si>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</si>
  <si>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</si>
  <si>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</si>
  <si>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</si>
  <si>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</si>
  <si>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</si>
  <si>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</si>
  <si>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</si>
  <si>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</si>
  <si>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</si>
  <si>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</si>
  <si>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</si>
  <si>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</si>
  <si>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</si>
  <si>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</si>
  <si>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</si>
  <si>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</si>
  <si>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</si>
  <si>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</si>
  <si>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</si>
  <si>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</si>
  <si>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</si>
  <si>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</si>
  <si>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</si>
  <si>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</si>
  <si>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</si>
  <si>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</si>
  <si>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</si>
  <si>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</si>
  <si>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</si>
  <si>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</si>
  <si>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</si>
  <si>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</si>
  <si>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</si>
  <si>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</si>
  <si>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</si>
  <si>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</si>
  <si>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</si>
  <si>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</si>
  <si>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</si>
  <si>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</si>
  <si>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</si>
  <si>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</si>
  <si>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</si>
  <si>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</si>
  <si>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</si>
  <si>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</si>
  <si>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</si>
  <si>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</si>
  <si>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</si>
  <si>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</si>
  <si>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</si>
  <si>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</si>
  <si>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</si>
  <si>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</si>
  <si>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</si>
  <si>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</si>
  <si>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</si>
  <si>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</si>
  <si>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</si>
  <si>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</si>
  <si>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</si>
  <si>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</si>
  <si>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</si>
  <si>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</si>
  <si>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</si>
  <si>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</si>
  <si>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</si>
  <si>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</si>
  <si>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</si>
  <si>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</si>
  <si>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</si>
  <si>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</si>
  <si>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</si>
  <si>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</si>
  <si>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</si>
  <si>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</si>
  <si>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</si>
  <si>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</si>
  <si>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</si>
  <si>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</si>
  <si>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</si>
  <si>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</si>
  <si>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</si>
  <si>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</si>
  <si>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</si>
  <si>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</si>
  <si>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</si>
  <si>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</si>
  <si>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</si>
  <si>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</si>
  <si>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</si>
  <si>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</si>
  <si>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</si>
  <si>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</si>
  <si>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</si>
  <si>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</si>
  <si>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</si>
  <si>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</si>
  <si>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</si>
  <si>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</si>
  <si>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</si>
  <si>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</si>
  <si>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</si>
  <si>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</si>
  <si>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</si>
  <si>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</si>
  <si>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</si>
  <si>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</si>
  <si>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</si>
  <si>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</si>
  <si>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</si>
  <si>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</si>
  <si>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</si>
  <si>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</si>
  <si>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</si>
  <si>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</si>
  <si>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</si>
  <si>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</si>
  <si>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</si>
  <si>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</si>
  <si>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</si>
  <si>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</si>
  <si>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</si>
  <si>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</si>
  <si>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</si>
  <si>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</si>
  <si>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</si>
  <si>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</si>
  <si>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</si>
  <si>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</si>
  <si>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</si>
  <si>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</si>
  <si>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</si>
  <si>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</si>
  <si>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</si>
  <si>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</si>
  <si>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</si>
  <si>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</si>
  <si>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</si>
  <si>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</si>
  <si>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</si>
  <si>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</si>
  <si>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</si>
  <si>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</si>
  <si>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</si>
  <si>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</si>
  <si>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</si>
  <si>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</si>
  <si>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</si>
  <si>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</si>
  <si>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</si>
  <si>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</si>
  <si>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</si>
  <si>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</si>
  <si>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</si>
  <si>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</si>
  <si>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</si>
  <si>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</si>
  <si>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</si>
  <si>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</si>
  <si>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</si>
  <si>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</si>
  <si>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</si>
  <si>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</si>
  <si>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</si>
  <si>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</si>
  <si>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</si>
  <si>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</si>
  <si>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</si>
  <si>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</si>
  <si>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</si>
  <si>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</si>
  <si>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</si>
  <si>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</si>
  <si>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</si>
  <si>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</si>
  <si>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</si>
  <si>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</si>
  <si>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</si>
  <si>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</si>
  <si>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</si>
  <si>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</si>
  <si>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</si>
  <si>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</si>
  <si>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</si>
  <si>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</si>
  <si>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</si>
  <si>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</si>
  <si>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</si>
  <si>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</si>
  <si>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</si>
  <si>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</si>
  <si>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</si>
  <si>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</si>
  <si>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</si>
  <si>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</si>
  <si>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</si>
  <si>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</si>
  <si>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</si>
  <si>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</si>
  <si>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</si>
  <si>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</si>
  <si>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</si>
  <si>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</si>
  <si>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</si>
  <si>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</si>
  <si>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</si>
  <si>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</si>
  <si>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</si>
  <si>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</si>
  <si>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</si>
  <si>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</si>
  <si>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</si>
  <si>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</si>
  <si>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</si>
  <si>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</si>
  <si>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</si>
  <si>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</si>
  <si>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</si>
  <si>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</si>
  <si>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</si>
  <si>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</si>
  <si>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</si>
  <si>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</si>
  <si>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</si>
  <si>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</si>
  <si>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</si>
  <si>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</si>
  <si>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</si>
  <si>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</si>
  <si>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</si>
  <si>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</si>
  <si>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</si>
  <si>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</si>
  <si>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</si>
  <si>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</si>
  <si>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</si>
  <si>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</si>
  <si>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</si>
  <si>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</si>
  <si>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</si>
  <si>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</si>
  <si>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</si>
  <si>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</si>
  <si>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</si>
  <si>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</si>
  <si>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</si>
  <si>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</si>
  <si>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</si>
  <si>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</si>
  <si>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</si>
  <si>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</si>
  <si>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</si>
  <si>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</si>
  <si>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</si>
  <si>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</si>
  <si>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</si>
  <si>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</si>
  <si>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</si>
  <si>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</si>
  <si>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</si>
  <si>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</si>
  <si>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</si>
  <si>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</si>
  <si>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</si>
  <si>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</si>
  <si>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</si>
  <si>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</si>
  <si>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</si>
  <si>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</si>
  <si>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</si>
  <si>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</si>
  <si>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</si>
  <si>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</si>
  <si>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</si>
  <si>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</si>
  <si>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</si>
  <si>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</si>
  <si>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</si>
  <si>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</si>
  <si>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</si>
  <si>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</si>
  <si>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</si>
  <si>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</si>
  <si>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</si>
  <si>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</si>
  <si>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</si>
  <si>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</si>
  <si>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</si>
  <si>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</si>
  <si>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</si>
  <si>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</si>
  <si>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</si>
  <si>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</si>
  <si>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</si>
  <si>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</si>
  <si>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</si>
  <si>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</si>
  <si>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</si>
  <si>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</si>
  <si>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</si>
  <si>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</si>
  <si>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</si>
  <si>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</si>
  <si>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</si>
  <si>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</si>
  <si>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</si>
  <si>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</si>
  <si>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</si>
  <si>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</si>
  <si>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</si>
  <si>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</si>
  <si>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</si>
  <si>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</si>
  <si>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</si>
  <si>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</si>
  <si>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</si>
  <si>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</si>
  <si>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</si>
  <si>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</si>
  <si>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</si>
  <si>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</si>
  <si>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</si>
  <si>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</si>
  <si>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</si>
  <si>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</si>
  <si>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</si>
  <si>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</si>
  <si>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</si>
  <si>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</si>
  <si>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</si>
  <si>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</si>
  <si>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</si>
  <si>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</si>
  <si>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</si>
  <si>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</si>
  <si>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</si>
  <si>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</si>
  <si>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</si>
  <si>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</si>
  <si>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</si>
  <si>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</si>
  <si>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</si>
  <si>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</si>
  <si>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</si>
  <si>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</si>
  <si>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</si>
  <si>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</si>
  <si>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</si>
  <si>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</si>
  <si>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</si>
  <si>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</si>
  <si>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</si>
  <si>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</si>
  <si>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</si>
  <si>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</si>
  <si>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</si>
  <si>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</si>
  <si>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</si>
  <si>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</si>
  <si>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</si>
  <si>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</si>
  <si>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</si>
  <si>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</si>
  <si>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</si>
  <si>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</si>
  <si>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</si>
  <si>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</si>
  <si>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</si>
  <si>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</si>
  <si>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</si>
  <si>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</si>
  <si>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</si>
  <si>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</si>
  <si>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</si>
  <si>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</si>
  <si>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</si>
  <si>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</si>
  <si>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</si>
  <si>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</si>
  <si>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</si>
  <si>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</si>
  <si>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</si>
  <si>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</si>
  <si>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</si>
  <si>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</si>
  <si>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</si>
  <si>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</si>
  <si>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</si>
  <si>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</si>
  <si>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</si>
  <si>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</si>
  <si>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</si>
  <si>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</si>
  <si>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</si>
  <si>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</si>
  <si>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</si>
  <si>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</si>
  <si>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</si>
  <si>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</si>
  <si>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</si>
  <si>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</si>
  <si>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</si>
  <si>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</si>
  <si>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</si>
  <si>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</si>
  <si>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</si>
  <si>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</si>
  <si>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</si>
  <si>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</si>
  <si>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</si>
  <si>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</si>
  <si>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</si>
  <si>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</si>
  <si>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</si>
  <si>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</si>
  <si>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</si>
  <si>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</si>
  <si>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</si>
  <si>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</si>
  <si>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</si>
  <si>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</si>
  <si>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</si>
  <si>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</si>
  <si>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</si>
  <si>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</si>
  <si>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</si>
  <si>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</si>
  <si>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</si>
  <si>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</si>
  <si>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</si>
  <si>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</si>
  <si>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</si>
  <si>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</si>
  <si>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</si>
  <si>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</si>
  <si>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</si>
  <si>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</si>
  <si>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</si>
  <si>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</si>
  <si>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</si>
  <si>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</si>
  <si>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</si>
  <si>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</si>
  <si>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</si>
  <si>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</si>
  <si>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</si>
  <si>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</si>
  <si>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</si>
  <si>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</si>
  <si>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</si>
  <si>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</si>
  <si>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</si>
  <si>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</si>
  <si>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</si>
  <si>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</si>
  <si>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</si>
  <si>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</si>
  <si>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</si>
  <si>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</si>
  <si>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</si>
  <si>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</si>
  <si>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</si>
  <si>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</si>
  <si>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</si>
  <si>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</si>
  <si>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</si>
  <si>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</si>
  <si>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</si>
  <si>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</si>
  <si>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</si>
  <si>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</si>
  <si>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</si>
  <si>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</si>
  <si>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</si>
  <si>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</si>
  <si>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</si>
  <si>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</si>
  <si>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</si>
  <si>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</si>
  <si>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</si>
  <si>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</si>
  <si>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</si>
  <si>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</si>
  <si>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</si>
  <si>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</si>
  <si>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</si>
  <si>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</si>
  <si>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</si>
  <si>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</si>
  <si>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</si>
  <si>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</si>
  <si>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</si>
  <si>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</si>
  <si>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</si>
  <si>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</si>
  <si>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</si>
  <si>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</si>
  <si>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</si>
  <si>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</si>
  <si>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</si>
  <si>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</si>
  <si>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</si>
  <si>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</si>
  <si>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</si>
  <si>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</si>
  <si>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</si>
  <si>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</si>
  <si>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</si>
  <si>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</si>
  <si>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</si>
  <si>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</si>
  <si>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</si>
  <si>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</si>
  <si>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</si>
  <si>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</si>
  <si>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</si>
  <si>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</si>
  <si>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</si>
  <si>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</si>
  <si>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</si>
  <si>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</si>
  <si>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</si>
  <si>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</si>
  <si>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</si>
  <si>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</si>
  <si>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</si>
  <si>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</si>
  <si>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</si>
  <si>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</si>
  <si>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</si>
  <si>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</si>
  <si>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</si>
  <si>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</si>
  <si>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</si>
  <si>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</si>
  <si>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</si>
  <si>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</si>
  <si>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</si>
  <si>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</si>
  <si>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</si>
  <si>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</si>
  <si>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</si>
  <si>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</si>
  <si>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</si>
  <si>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</si>
  <si>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</si>
  <si>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</si>
  <si>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</si>
  <si>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</si>
  <si>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</si>
  <si>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</si>
  <si>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</si>
  <si>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</si>
  <si>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</si>
  <si>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</si>
  <si>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</si>
  <si>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</si>
  <si>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</si>
  <si>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</si>
  <si>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</si>
  <si>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</si>
  <si>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</si>
  <si>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</si>
  <si>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</si>
  <si>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</si>
  <si>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</si>
  <si>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</si>
  <si>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</si>
  <si>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</si>
  <si>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</si>
  <si>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</si>
  <si>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</si>
  <si>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</si>
  <si>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</si>
  <si>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</si>
  <si>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</si>
  <si>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</si>
  <si>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</si>
  <si>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</si>
  <si>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</si>
  <si>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</si>
  <si>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</si>
  <si>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</si>
  <si>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</si>
  <si>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</si>
  <si>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</si>
  <si>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</si>
  <si>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</si>
  <si>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</si>
  <si>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</si>
  <si>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</si>
  <si>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</si>
  <si>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</si>
  <si>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</si>
  <si>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</si>
  <si>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</si>
  <si>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</si>
  <si>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</si>
  <si>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</si>
  <si>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</si>
  <si>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</si>
  <si>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</si>
  <si>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</si>
  <si>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</si>
  <si>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</si>
  <si>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</si>
  <si>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</si>
  <si>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</si>
  <si>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</si>
  <si>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</si>
  <si>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</si>
  <si>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</si>
  <si>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</si>
  <si>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</si>
  <si>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</si>
  <si>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</si>
  <si>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</si>
  <si>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</si>
  <si>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</si>
  <si>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</si>
  <si>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</si>
  <si>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</si>
  <si>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</si>
  <si>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</si>
  <si>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</si>
  <si>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</si>
  <si>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</si>
  <si>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</si>
  <si>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</si>
  <si>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</si>
  <si>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</si>
  <si>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</si>
  <si>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</si>
  <si>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</si>
  <si>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</si>
  <si>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</si>
  <si>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</si>
  <si>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</si>
  <si>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</si>
  <si>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</si>
  <si>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</si>
  <si>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</si>
  <si>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</si>
  <si>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</si>
  <si>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</si>
  <si>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</si>
  <si>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</si>
  <si>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</si>
  <si>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</si>
  <si>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</si>
  <si>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</si>
  <si>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</si>
  <si>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</si>
  <si>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</si>
  <si>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</si>
  <si>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</si>
  <si>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</si>
  <si>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</si>
  <si>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</si>
  <si>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</si>
  <si>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</si>
  <si>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</si>
  <si>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</si>
  <si>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</si>
  <si>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</si>
  <si>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</si>
  <si>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</si>
  <si>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</si>
  <si>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</si>
  <si>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</si>
  <si>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</si>
  <si>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</si>
  <si>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</si>
  <si>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</si>
  <si>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</si>
  <si>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</si>
  <si>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</si>
  <si>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</si>
  <si>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</si>
  <si>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</si>
  <si>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</si>
  <si>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</si>
  <si>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</si>
  <si>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</si>
  <si>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</si>
  <si>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</si>
  <si>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</si>
  <si>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</si>
  <si>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</si>
  <si>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</si>
  <si>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</si>
  <si>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</si>
  <si>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</si>
  <si>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</si>
  <si>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</si>
  <si>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</si>
  <si>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</si>
  <si>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</si>
  <si>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</si>
  <si>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</si>
  <si>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</si>
  <si>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</si>
  <si>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</si>
  <si>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</si>
  <si>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</si>
  <si>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</si>
  <si>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</si>
  <si>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</si>
  <si>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</si>
  <si>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</si>
  <si>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</si>
  <si>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</si>
  <si>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</si>
  <si>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</si>
  <si>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</si>
  <si>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</si>
  <si>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</si>
  <si>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</si>
  <si>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</si>
  <si>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</si>
  <si>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</si>
  <si>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</si>
  <si>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</si>
  <si>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</si>
  <si>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</si>
  <si>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</si>
  <si>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</si>
  <si>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</si>
  <si>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</si>
  <si>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</si>
  <si>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</si>
  <si>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</si>
  <si>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</si>
  <si>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</si>
  <si>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</si>
  <si>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</si>
  <si>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</si>
  <si>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</si>
  <si>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</si>
  <si>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</si>
  <si>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</si>
  <si>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</si>
  <si>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</si>
  <si>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</si>
  <si>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</si>
  <si>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</si>
  <si>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</si>
  <si>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</si>
  <si>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</si>
  <si>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</si>
  <si>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</si>
  <si>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</si>
  <si>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</si>
  <si>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</si>
  <si>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</si>
  <si>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</si>
  <si>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</si>
  <si>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</si>
  <si>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</si>
  <si>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</si>
  <si>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</si>
  <si>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</si>
  <si>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</si>
  <si>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</si>
  <si>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</si>
  <si>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</si>
  <si>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</si>
  <si>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</si>
  <si>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</si>
  <si>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</si>
  <si>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</si>
  <si>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</si>
  <si>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</si>
  <si>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</si>
  <si>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</si>
  <si>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</si>
  <si>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</si>
  <si>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</si>
  <si>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</si>
  <si>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</si>
  <si>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</si>
  <si>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</si>
  <si>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</si>
  <si>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</si>
  <si>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</si>
  <si>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</si>
  <si>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</si>
  <si>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</si>
  <si>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</si>
  <si>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</si>
  <si>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</si>
  <si>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</si>
  <si>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</si>
  <si>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</si>
  <si>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</si>
  <si>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</si>
  <si>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</si>
  <si>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</si>
  <si>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</si>
  <si>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</si>
  <si>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</si>
  <si>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</si>
  <si>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</si>
  <si>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</si>
  <si>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</si>
  <si>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</si>
  <si>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</si>
  <si>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</si>
  <si>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</si>
  <si>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</si>
  <si>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</si>
  <si>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</si>
  <si>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</si>
  <si>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</si>
  <si>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</si>
  <si>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</si>
  <si>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</si>
  <si>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</si>
  <si>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</si>
  <si>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</si>
  <si>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</si>
  <si>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</si>
  <si>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</si>
  <si>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</si>
  <si>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</si>
  <si>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</si>
  <si>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</si>
  <si>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</si>
  <si>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</si>
  <si>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</si>
  <si>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</si>
  <si>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</si>
  <si>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</si>
  <si>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</si>
  <si>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</si>
  <si>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</si>
  <si>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</si>
  <si>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</si>
  <si>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</si>
  <si>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</si>
  <si>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</si>
  <si>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</si>
  <si>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</si>
  <si>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</si>
  <si>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</si>
  <si>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</si>
  <si>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</si>
  <si>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</si>
  <si>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</si>
  <si>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</si>
  <si>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</si>
  <si>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</si>
  <si>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</si>
  <si>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</si>
  <si>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</si>
  <si>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</si>
  <si>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</si>
  <si>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</si>
  <si>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</si>
  <si>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</si>
  <si>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</si>
  <si>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</si>
  <si>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</si>
  <si>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</si>
  <si>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</si>
  <si>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</si>
  <si>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</si>
  <si>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</si>
  <si>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</si>
  <si>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</si>
  <si>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</si>
  <si>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</si>
  <si>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</si>
  <si>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</si>
  <si>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</si>
  <si>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</si>
  <si>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</si>
  <si>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</si>
  <si>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</si>
  <si>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</si>
  <si>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</si>
  <si>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</si>
  <si>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</si>
  <si>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</si>
  <si>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</si>
  <si>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</si>
  <si>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</si>
  <si>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</si>
  <si>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</si>
  <si>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</si>
  <si>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</si>
  <si>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</si>
  <si>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</si>
  <si>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</si>
  <si>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</si>
  <si>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</si>
  <si>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</si>
  <si>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</si>
  <si>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</si>
  <si>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</si>
  <si>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</si>
  <si>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</si>
  <si>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</si>
  <si>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</si>
  <si>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</si>
  <si>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</si>
  <si>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</si>
  <si>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</si>
  <si>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</si>
  <si>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</si>
  <si>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</si>
  <si>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</si>
  <si>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</si>
  <si>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</si>
  <si>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</si>
  <si>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</si>
  <si>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</si>
  <si>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</si>
  <si>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</si>
  <si>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</si>
  <si>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</si>
  <si>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</si>
  <si>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</si>
  <si>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</si>
  <si>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</si>
  <si>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</si>
  <si>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</si>
  <si>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</si>
  <si>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</si>
  <si>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</si>
  <si>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</si>
  <si>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</si>
  <si>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</si>
  <si>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</si>
  <si>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</si>
  <si>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</si>
  <si>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</si>
  <si>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</si>
  <si>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</si>
  <si>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</si>
  <si>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</si>
  <si>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</si>
  <si>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</si>
  <si>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</si>
  <si>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</si>
  <si>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</si>
  <si>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</si>
  <si>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</si>
  <si>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</si>
  <si>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</si>
  <si>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</si>
  <si>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</si>
  <si>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</si>
  <si>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</si>
  <si>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</si>
  <si>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</si>
  <si>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</si>
  <si>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</si>
  <si>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</si>
  <si>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</si>
  <si>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</si>
  <si>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</si>
  <si>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</si>
  <si>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</si>
  <si>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</si>
  <si>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</si>
  <si>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</si>
  <si>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</si>
  <si>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</si>
  <si>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</si>
  <si>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</si>
  <si>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</si>
  <si>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</si>
  <si>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</si>
  <si>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</si>
  <si>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</si>
  <si>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</si>
  <si>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</si>
  <si>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</si>
  <si>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</si>
  <si>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</si>
  <si>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</si>
  <si>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</si>
  <si>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</si>
  <si>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</si>
  <si>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</si>
  <si>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</si>
  <si>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</si>
  <si>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</si>
  <si>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</si>
  <si>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</si>
  <si>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</si>
  <si>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</si>
  <si>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</si>
  <si>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</si>
  <si>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</si>
  <si>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</si>
  <si>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</si>
  <si>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</si>
  <si>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</si>
  <si>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</si>
  <si>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</si>
  <si>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</si>
  <si>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</si>
  <si>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</si>
  <si>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</si>
  <si>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</si>
  <si>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</si>
  <si>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</si>
  <si>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</si>
  <si>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</si>
  <si>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</si>
  <si>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</si>
  <si>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</si>
  <si>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</si>
  <si>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</si>
  <si>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</si>
  <si>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</si>
  <si>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</si>
  <si>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</si>
  <si>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</si>
  <si>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</si>
  <si>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</si>
  <si>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</si>
  <si>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</si>
  <si>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</si>
  <si>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</si>
  <si>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</si>
  <si>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</si>
  <si>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</si>
  <si>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</si>
  <si>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</si>
  <si>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</si>
  <si>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</si>
  <si>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</si>
  <si>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</si>
  <si>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</si>
  <si>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</si>
  <si>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</si>
  <si>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</si>
  <si>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</si>
  <si>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</si>
  <si>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</si>
  <si>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</si>
  <si>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</si>
  <si>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</si>
  <si>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</si>
  <si>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</si>
  <si>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</si>
  <si>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</si>
  <si>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</si>
  <si>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</si>
  <si>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</si>
  <si>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</si>
  <si>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</si>
  <si>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</si>
  <si>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</si>
  <si>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</si>
  <si>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</si>
  <si>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</si>
  <si>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</si>
  <si>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</si>
  <si>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</si>
  <si>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</si>
  <si>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</si>
  <si>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</si>
  <si>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</si>
  <si>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</si>
  <si>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</si>
  <si>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</si>
  <si>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</si>
  <si>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</si>
  <si>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</si>
  <si>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</si>
  <si>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</si>
  <si>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</si>
  <si>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</si>
  <si>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</si>
  <si>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</si>
  <si>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</si>
  <si>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</si>
  <si>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</si>
  <si>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</si>
  <si>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</si>
  <si>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</si>
  <si>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</si>
  <si>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</si>
  <si>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</si>
  <si>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</si>
  <si>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</si>
  <si>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</si>
  <si>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</si>
  <si>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</si>
  <si>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</si>
  <si>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</si>
  <si>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</si>
  <si>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</si>
  <si>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</si>
  <si>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</si>
  <si>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</si>
  <si>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</si>
  <si>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</si>
  <si>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</si>
  <si>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</si>
  <si>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</si>
  <si>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</si>
  <si>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</si>
  <si>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</si>
  <si>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</si>
  <si>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</si>
  <si>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</si>
  <si>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</si>
  <si>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</si>
  <si>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</si>
  <si>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</si>
  <si>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</si>
  <si>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</si>
  <si>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</si>
  <si>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</si>
  <si>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</si>
  <si>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</si>
  <si>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</si>
  <si>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</si>
  <si>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</si>
  <si>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</si>
  <si>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</si>
  <si>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</si>
  <si>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</si>
  <si>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</si>
  <si>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</si>
  <si>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</si>
  <si>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</si>
  <si>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</si>
  <si>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</si>
  <si>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</si>
  <si>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</si>
  <si>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</si>
  <si>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</si>
  <si>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</si>
  <si>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</si>
  <si>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</si>
  <si>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</si>
  <si>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</si>
  <si>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</si>
  <si>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</si>
  <si>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</si>
  <si>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</si>
  <si>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</si>
  <si>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</si>
  <si>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</si>
  <si>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</si>
  <si>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</si>
  <si>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</si>
  <si>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</si>
  <si>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</si>
  <si>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</si>
  <si>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</si>
  <si>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</si>
  <si>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</si>
  <si>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</si>
  <si>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</si>
  <si>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</si>
  <si>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</si>
  <si>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</si>
  <si>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</si>
  <si>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</si>
  <si>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</si>
  <si>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</si>
  <si>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</si>
  <si>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</si>
  <si>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</si>
  <si>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</si>
  <si>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</si>
  <si>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</si>
  <si>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</si>
  <si>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</si>
  <si>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</si>
  <si>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</si>
  <si>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</si>
  <si>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</si>
  <si>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</si>
  <si>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</si>
  <si>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</si>
  <si>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</si>
  <si>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</si>
  <si>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</si>
  <si>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</si>
  <si>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</si>
  <si>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</si>
  <si>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</si>
  <si>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</si>
  <si>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</si>
  <si>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</si>
  <si>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</si>
  <si>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</si>
  <si>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</si>
  <si>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</si>
  <si>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</si>
  <si>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</si>
  <si>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</si>
  <si>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</si>
  <si>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</si>
  <si>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</si>
  <si>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</si>
  <si>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</si>
  <si>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</si>
  <si>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</si>
  <si>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</si>
  <si>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</si>
  <si>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</si>
  <si>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</si>
  <si>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</si>
  <si>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</si>
  <si>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</si>
  <si>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</si>
  <si>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</si>
  <si>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</si>
  <si>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</si>
  <si>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174</t>
  </si>
  <si>
    <t>2021-27-10001066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</si>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</sst>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2682</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243"/>
      <c r="I20" s="149" t="s">
        <v>628</v>
      </c>
      <c r="J20" s="150" t="s">
        <v>640</v>
      </c>
      <c r="K20" s="151">
        <v>763715000</v>
      </c>
      <c r="L20" s="152">
        <v>44197</v>
      </c>
      <c r="M20" s="152">
        <v>44561</v>
      </c>
      <c r="N20" s="135">
        <f>+(M20-L20)/30</f>
        <v>12.133333333333333</v>
      </c>
      <c r="O20" s="138"/>
      <c r="U20" s="134"/>
      <c r="V20" s="105">
        <f ca="1">NOW()</f>
        <v>44191.683555555559</v>
      </c>
      <c r="W20" s="105">
        <f ca="1">NOW()</f>
        <v>44191.683555555559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EQUIDAD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2681</v>
      </c>
      <c r="E48" s="145">
        <v>43559</v>
      </c>
      <c r="F48" s="145">
        <v>43830</v>
      </c>
      <c r="G48" s="160">
        <f>IF(AND(E48&lt;&gt;"",F48&lt;&gt;""),((F48-E48)/30),"")</f>
        <v>9.0333333333333332</v>
      </c>
      <c r="H48" s="122" t="s">
        <v>2680</v>
      </c>
      <c r="I48" s="113" t="s">
        <v>628</v>
      </c>
      <c r="J48" s="113" t="s">
        <v>640</v>
      </c>
      <c r="K48" s="116">
        <v>112882680</v>
      </c>
      <c r="L48" s="115" t="s">
        <v>1148</v>
      </c>
      <c r="M48" s="117">
        <v>1</v>
      </c>
      <c r="N48" s="115" t="s">
        <v>27</v>
      </c>
      <c r="O48" s="115" t="s">
        <v>1148</v>
      </c>
      <c r="P48" s="78"/>
    </row>
    <row r="49" spans="1:16" s="6" customFormat="1" ht="24.75" customHeight="1" x14ac:dyDescent="0.25">
      <c r="A49" s="143">
        <v>2</v>
      </c>
      <c r="B49" s="111"/>
      <c r="C49" s="112"/>
      <c r="D49" s="110"/>
      <c r="E49" s="145"/>
      <c r="F49" s="145"/>
      <c r="G49" s="160" t="str">
        <f t="shared" ref="G49:G50" si="2">IF(AND(E49&lt;&gt;"",F49&lt;&gt;""),((F49-E49)/30),"")</f>
        <v/>
      </c>
      <c r="H49" s="122"/>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38185750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purl.org/dc/terms/"/>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2020-12-26T21:24:33Z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