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RIO QU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<sst xmlns="http://schemas.openxmlformats.org/spreadsheetml/2006/main" count="3030" uniqueCount="2684">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</sst>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5" zoomScaleNormal="85" zoomScaleSheetLayoutView="40" zoomScalePageLayoutView="40" workbookViewId="0">
      <selection activeCell="N48" sqref="N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654</v>
      </c>
      <c r="K20" s="151">
        <v>973855050</v>
      </c>
      <c r="L20" s="152">
        <v>44197</v>
      </c>
      <c r="M20" s="152">
        <v>44561</v>
      </c>
      <c r="N20" s="135">
        <f>+(M20-L20)/30</f>
        <v>12.133333333333333</v>
      </c>
      <c r="O20" s="138"/>
      <c r="U20" s="134"/>
      <c r="V20" s="105">
        <f ca="1">NOW()</f>
        <v>44188.734490393515</v>
      </c>
      <c r="W20" s="105">
        <f ca="1">NOW()</f>
        <v>44188.734490393515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43923</v>
      </c>
      <c r="F48" s="145">
        <v>44165</v>
      </c>
      <c r="G48" s="160">
        <f>IF(AND(E48&lt;&gt;"",F48&lt;&gt;""),((F48-E48)/30),"")</f>
        <v>8.0666666666666664</v>
      </c>
      <c r="H48" s="122" t="s">
        <v>2683</v>
      </c>
      <c r="I48" s="113" t="s">
        <v>628</v>
      </c>
      <c r="J48" s="113" t="s">
        <v>654</v>
      </c>
      <c r="K48" s="116">
        <v>1431688810</v>
      </c>
      <c r="L48" s="115" t="s">
        <v>26</v>
      </c>
      <c r="M48" s="117">
        <v>0.5</v>
      </c>
      <c r="N48" s="115" t="s">
        <v>2634</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48692752.5</v>
      </c>
      <c r="F185" s="92"/>
      <c r="G185" s="93"/>
      <c r="H185" s="88"/>
      <c r="I185" s="90" t="s">
        <v>2627</v>
      </c>
      <c r="J185" s="166">
        <f>+SUM(M179:M183)</f>
        <v>0.02</v>
      </c>
      <c r="K185" s="236" t="s">
        <v>2628</v>
      </c>
      <c r="L185" s="236"/>
      <c r="M185" s="94">
        <f>+J185*(SUM(K20:K35))</f>
        <v>19477101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2020-12-23T22:37:40Z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