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ocuments\COOMHO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<sst xmlns="http://schemas.openxmlformats.org/spreadsheetml/2006/main" count="3680" uniqueCount="2770">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</sst>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A176" zoomScale="80" zoomScaleNormal="80" zoomScaleSheetLayoutView="8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242"/>
      <c r="I20" s="148" t="s">
        <v>421</v>
      </c>
      <c r="J20" s="149" t="s">
        <v>445</v>
      </c>
      <c r="K20" s="150">
        <v>2882528194</v>
      </c>
      <c r="L20" s="151"/>
      <c r="M20" s="151">
        <v>44561</v>
      </c>
      <c r="N20" s="134">
        <f>+(M20-L20)/30</f>
        <v>1485.3666666666666</v>
      </c>
      <c r="O20" s="137"/>
      <c r="U20" s="133"/>
      <c r="V20" s="105">
        <f ca="1">NOW()</f>
        <v>44201.769219907408</v>
      </c>
      <c r="W20" s="105">
        <f ca="1">NOW()</f>
        <v>44201.769219907408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DE USUARIOS DEL PROGRAMA SOCIAL HOGARES COMUNITARIOS DE SANTANDER DE QUILICHAO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2768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86475845.819999993</v>
      </c>
      <c r="F185" s="92"/>
      <c r="G185" s="93"/>
      <c r="H185" s="88"/>
      <c r="I185" s="90" t="s">
        <v>2627</v>
      </c>
      <c r="J185" s="165">
        <f>+SUM(M179:M183)</f>
        <v>0.05</v>
      </c>
      <c r="K185" s="235" t="s">
        <v>2628</v>
      </c>
      <c r="L185" s="235"/>
      <c r="M185" s="94">
        <f>+J185*(SUM(K20:K35))</f>
        <v>144126409.70000002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 ds:uri="http://purl.org/dc/elements/1.1/"/>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2021-01-05T23:28:18Z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