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908"/>
  <workbookPr codeName="ThisWorkbook"/>
  <mc:AlternateContent xmlns:mc="http://schemas.openxmlformats.org/markup-compatibility/2006">
    <mc:Choice Requires="x15">
      <x15ac:absPath xmlns:x15ac="http://schemas.microsoft.com/office/spreadsheetml/2010/11/ac" url="/Users/juanespitia/Desktop/OFERENTES 2021/OFERENTES/2. DIMF/DIMF 2021-11-1000019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2700" yWindow="2420" windowWidth="23780" windowHeight="144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<sst xmlns="http://schemas.openxmlformats.org/spreadsheetml/2006/main" count="3094" uniqueCount="2701">
  <si>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</si>
  <si>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</si>
  <si>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</si>
  <si>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</si>
  <si>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</si>
  <si>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</si>
  <si>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</si>
  <si>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</si>
  <si>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</si>
  <si>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</si>
  <si>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</si>
  <si>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</si>
  <si>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</si>
  <si>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</si>
  <si>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</si>
  <si>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</si>
  <si>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</si>
  <si>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</si>
  <si>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</si>
  <si>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</si>
  <si>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</si>
  <si>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</si>
  <si>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</si>
  <si>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</si>
  <si>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</si>
  <si>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</si>
  <si>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</si>
  <si>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</si>
  <si>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</si>
  <si>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</si>
  <si>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</si>
  <si>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</si>
  <si>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</si>
  <si>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</si>
  <si>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</si>
  <si>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</si>
  <si>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</si>
  <si>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</si>
  <si>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</si>
  <si>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</si>
  <si>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</si>
  <si>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</si>
  <si>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</si>
  <si>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</si>
  <si>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</si>
  <si>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</si>
  <si>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</si>
  <si>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</si>
  <si>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</si>
  <si>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</si>
  <si>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</si>
  <si>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</si>
  <si>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</si>
  <si>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</si>
  <si>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</si>
  <si>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</si>
  <si>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</si>
  <si>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</si>
  <si>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</si>
  <si>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</si>
  <si>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</si>
  <si>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</si>
  <si>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</si>
  <si>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</si>
  <si>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</si>
  <si>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</si>
  <si>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</si>
  <si>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</si>
  <si>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</si>
  <si>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</si>
  <si>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</si>
  <si>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</si>
  <si>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</si>
  <si>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</si>
  <si>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</si>
  <si>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</si>
  <si>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</si>
  <si>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</si>
  <si>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</si>
  <si>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</si>
  <si>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</si>
  <si>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</si>
  <si>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</si>
  <si>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</si>
  <si>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</si>
  <si>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</si>
  <si>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</si>
  <si>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</si>
  <si>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</si>
  <si>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</si>
  <si>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</si>
  <si>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</si>
  <si>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</si>
  <si>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</si>
  <si>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</si>
  <si>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</si>
  <si>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</si>
  <si>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</si>
  <si>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</si>
  <si>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</si>
  <si>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</si>
  <si>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</si>
  <si>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</si>
  <si>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</si>
  <si>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</si>
  <si>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</si>
  <si>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</si>
  <si>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</si>
  <si>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</si>
  <si>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</si>
  <si>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</si>
  <si>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</si>
  <si>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</si>
  <si>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</si>
  <si>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</si>
  <si>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</si>
  <si>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</si>
  <si>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</si>
  <si>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</si>
  <si>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</si>
  <si>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</si>
  <si>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</si>
  <si>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</si>
  <si>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</si>
  <si>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</si>
  <si>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</si>
  <si>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</si>
  <si>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</si>
  <si>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</si>
  <si>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</si>
  <si>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</si>
  <si>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</si>
  <si>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</si>
  <si>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</si>
  <si>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</si>
  <si>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</si>
  <si>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</si>
  <si>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</si>
  <si>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</si>
  <si>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</si>
  <si>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</si>
  <si>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</si>
  <si>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</si>
  <si>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</si>
  <si>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</si>
  <si>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</si>
  <si>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</si>
  <si>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</si>
  <si>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</si>
  <si>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</si>
  <si>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</si>
  <si>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</si>
  <si>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</si>
  <si>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</si>
  <si>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</si>
  <si>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</si>
  <si>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</si>
  <si>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</si>
  <si>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</si>
  <si>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</si>
  <si>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</si>
  <si>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</si>
  <si>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</si>
  <si>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</si>
  <si>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</si>
  <si>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</si>
  <si>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</si>
  <si>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</si>
  <si>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</si>
  <si>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</si>
  <si>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</si>
  <si>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</si>
  <si>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</si>
  <si>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</si>
  <si>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</si>
  <si>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</si>
  <si>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</si>
  <si>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</si>
  <si>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</si>
  <si>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</si>
  <si>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</si>
  <si>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</si>
  <si>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</si>
  <si>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</si>
  <si>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</si>
  <si>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</si>
  <si>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</si>
  <si>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</si>
  <si>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</si>
  <si>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</si>
  <si>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</si>
  <si>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</si>
  <si>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</si>
  <si>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</si>
  <si>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</si>
  <si>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</si>
  <si>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</si>
  <si>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</si>
  <si>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</si>
  <si>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</si>
  <si>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</si>
  <si>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</si>
  <si>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</si>
  <si>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</si>
  <si>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</si>
  <si>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</si>
  <si>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</si>
  <si>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</si>
  <si>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</si>
  <si>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</si>
  <si>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</si>
  <si>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</si>
  <si>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</si>
  <si>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</si>
  <si>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</si>
  <si>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</si>
  <si>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</si>
  <si>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</si>
  <si>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</si>
  <si>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</si>
  <si>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</si>
  <si>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</si>
  <si>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</si>
  <si>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</si>
  <si>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</si>
  <si>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</si>
  <si>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</si>
  <si>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</si>
  <si>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</si>
  <si>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</si>
  <si>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</si>
  <si>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</si>
  <si>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</si>
  <si>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</si>
  <si>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</si>
  <si>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</si>
  <si>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</si>
  <si>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</si>
  <si>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</si>
  <si>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</si>
  <si>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</si>
  <si>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</si>
  <si>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</si>
  <si>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</si>
  <si>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</si>
  <si>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</si>
  <si>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</si>
  <si>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</si>
  <si>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</si>
  <si>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</si>
  <si>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</si>
  <si>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</si>
  <si>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</si>
  <si>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</si>
  <si>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</si>
  <si>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</si>
  <si>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</si>
  <si>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</si>
  <si>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</si>
  <si>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</si>
  <si>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</si>
  <si>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</si>
  <si>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</si>
  <si>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</si>
  <si>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</si>
  <si>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</si>
  <si>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</si>
  <si>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</si>
  <si>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</si>
  <si>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</si>
  <si>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</si>
  <si>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</si>
  <si>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</si>
  <si>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</si>
  <si>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</si>
  <si>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</si>
  <si>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</si>
  <si>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</si>
  <si>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</si>
  <si>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</si>
  <si>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</si>
  <si>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</si>
  <si>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</si>
  <si>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</si>
  <si>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</si>
  <si>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</si>
  <si>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</si>
  <si>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</si>
  <si>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</si>
  <si>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</si>
  <si>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</si>
  <si>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</si>
  <si>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</si>
  <si>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</si>
  <si>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</si>
  <si>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</si>
  <si>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</si>
  <si>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</si>
  <si>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</si>
  <si>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</si>
  <si>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</si>
  <si>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</si>
  <si>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</si>
  <si>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</si>
  <si>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</si>
  <si>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</si>
  <si>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</si>
  <si>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</si>
  <si>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</si>
  <si>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</si>
  <si>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</si>
  <si>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</si>
  <si>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</si>
  <si>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</si>
  <si>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</si>
  <si>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</si>
  <si>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</si>
  <si>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</si>
  <si>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</si>
  <si>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</si>
  <si>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</si>
  <si>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</si>
  <si>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</si>
  <si>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</si>
  <si>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</si>
  <si>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</si>
  <si>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</si>
  <si>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</si>
  <si>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</si>
  <si>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</si>
  <si>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</si>
  <si>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</si>
  <si>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</si>
  <si>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</si>
  <si>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</si>
  <si>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</si>
  <si>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</si>
  <si>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</si>
  <si>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</si>
  <si>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</si>
  <si>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</si>
  <si>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</si>
  <si>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</si>
  <si>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</si>
  <si>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</si>
  <si>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</si>
  <si>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</si>
  <si>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</si>
  <si>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</si>
  <si>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</si>
  <si>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</si>
  <si>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</si>
  <si>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</si>
  <si>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</si>
  <si>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</si>
  <si>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</si>
  <si>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</si>
  <si>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</si>
  <si>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</si>
  <si>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</si>
  <si>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</si>
  <si>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</si>
  <si>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</si>
  <si>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</si>
  <si>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</si>
  <si>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</si>
  <si>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</si>
  <si>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</si>
  <si>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</si>
  <si>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</si>
  <si>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</si>
  <si>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</si>
  <si>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</si>
  <si>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</si>
  <si>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</si>
  <si>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</si>
  <si>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</si>
  <si>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</si>
  <si>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</si>
  <si>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</si>
  <si>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</si>
  <si>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</si>
  <si>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</si>
  <si>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</si>
  <si>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</si>
  <si>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</si>
  <si>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</si>
  <si>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</si>
  <si>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</si>
  <si>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</si>
  <si>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</si>
  <si>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</si>
  <si>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</si>
  <si>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</si>
  <si>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</si>
  <si>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</si>
  <si>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</si>
  <si>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</si>
  <si>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</si>
  <si>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</si>
  <si>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</si>
  <si>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</si>
  <si>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</si>
  <si>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</si>
  <si>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</si>
  <si>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</si>
  <si>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</si>
  <si>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</si>
  <si>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</si>
  <si>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</si>
  <si>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</si>
  <si>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</si>
  <si>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</si>
  <si>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</si>
  <si>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</si>
  <si>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</si>
  <si>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</si>
  <si>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</si>
  <si>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</si>
  <si>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</si>
  <si>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</si>
  <si>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</si>
  <si>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</si>
  <si>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</si>
  <si>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</si>
  <si>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</si>
  <si>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</si>
  <si>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</si>
  <si>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</si>
  <si>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</si>
  <si>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</si>
  <si>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</si>
  <si>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</si>
  <si>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</si>
  <si>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</si>
  <si>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</si>
  <si>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</si>
  <si>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</si>
  <si>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</si>
  <si>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</si>
  <si>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</si>
  <si>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</si>
  <si>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</si>
  <si>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</si>
  <si>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</si>
  <si>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</si>
  <si>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</si>
  <si>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</si>
  <si>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</si>
  <si>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</si>
  <si>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</si>
  <si>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</si>
  <si>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</si>
  <si>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</si>
  <si>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</si>
  <si>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</si>
  <si>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</si>
  <si>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</si>
  <si>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</si>
  <si>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</si>
  <si>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</si>
  <si>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</si>
  <si>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</si>
  <si>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</si>
  <si>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</si>
  <si>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</si>
  <si>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</si>
  <si>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</si>
  <si>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</si>
  <si>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</si>
  <si>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</si>
  <si>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</si>
  <si>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</si>
  <si>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</si>
  <si>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</si>
  <si>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</si>
  <si>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</si>
  <si>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</si>
  <si>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</si>
  <si>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</si>
  <si>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</si>
  <si>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</si>
  <si>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</si>
  <si>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</si>
  <si>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</si>
  <si>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</si>
  <si>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</si>
  <si>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</si>
  <si>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</si>
  <si>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</si>
  <si>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</si>
  <si>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</si>
  <si>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</si>
  <si>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</si>
  <si>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</si>
  <si>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</si>
  <si>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</si>
  <si>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</si>
  <si>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</si>
  <si>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</si>
  <si>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</si>
  <si>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</si>
  <si>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</si>
  <si>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</si>
  <si>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</si>
  <si>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</si>
  <si>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</si>
  <si>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</si>
  <si>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</si>
  <si>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</si>
  <si>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</si>
  <si>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</si>
  <si>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</si>
  <si>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</si>
  <si>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</si>
  <si>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</si>
  <si>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</si>
  <si>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</si>
  <si>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</si>
  <si>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</si>
  <si>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</si>
  <si>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</si>
  <si>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</si>
  <si>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</si>
  <si>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</si>
  <si>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</si>
  <si>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</si>
  <si>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</si>
  <si>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</si>
  <si>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</si>
  <si>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</si>
  <si>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</si>
  <si>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</si>
  <si>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</si>
  <si>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</si>
  <si>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</si>
  <si>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</si>
  <si>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</si>
  <si>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</si>
  <si>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</si>
  <si>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</si>
  <si>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</si>
  <si>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</si>
  <si>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</si>
  <si>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</si>
  <si>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</si>
  <si>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</si>
  <si>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</si>
  <si>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</si>
  <si>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</si>
  <si>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</si>
  <si>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</si>
  <si>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</si>
  <si>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</si>
  <si>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</si>
  <si>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</si>
  <si>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</si>
  <si>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</si>
  <si>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</si>
  <si>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</si>
  <si>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</si>
  <si>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</si>
  <si>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</si>
  <si>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</si>
  <si>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</si>
  <si>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</si>
  <si>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</si>
  <si>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</si>
  <si>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</si>
  <si>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</si>
  <si>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</si>
  <si>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</si>
  <si>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</si>
  <si>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</si>
  <si>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</si>
  <si>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</si>
  <si>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</si>
  <si>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</si>
  <si>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</si>
  <si>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</si>
  <si>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</si>
  <si>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</si>
  <si>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</si>
  <si>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</si>
  <si>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</si>
  <si>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</si>
  <si>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</si>
  <si>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</si>
  <si>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</si>
  <si>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</si>
  <si>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</si>
  <si>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</si>
  <si>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</si>
  <si>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</si>
  <si>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</si>
  <si>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</si>
  <si>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</si>
  <si>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</si>
  <si>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</si>
  <si>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</si>
  <si>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</si>
  <si>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</si>
  <si>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</si>
  <si>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</si>
  <si>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</si>
  <si>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</si>
  <si>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</si>
  <si>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</si>
  <si>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</si>
  <si>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</si>
  <si>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</si>
  <si>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</si>
  <si>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</si>
  <si>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</si>
  <si>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</si>
  <si>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</si>
  <si>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</si>
  <si>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</si>
  <si>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</si>
  <si>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</si>
  <si>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</si>
  <si>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</si>
  <si>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</si>
  <si>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</si>
  <si>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</si>
  <si>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</si>
  <si>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</si>
  <si>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</si>
  <si>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</si>
  <si>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</si>
  <si>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</si>
  <si>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</si>
  <si>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</si>
  <si>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</si>
  <si>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</si>
  <si>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</si>
  <si>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</si>
  <si>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</si>
  <si>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</si>
  <si>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</si>
  <si>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</si>
  <si>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</si>
  <si>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</si>
  <si>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</si>
  <si>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</si>
  <si>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</si>
  <si>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</si>
  <si>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</si>
  <si>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</si>
  <si>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</si>
  <si>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</si>
  <si>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</si>
  <si>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</si>
  <si>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</si>
  <si>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</si>
  <si>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</si>
  <si>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</si>
  <si>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</si>
  <si>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</si>
  <si>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</si>
  <si>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</si>
  <si>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</si>
  <si>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</si>
  <si>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</si>
  <si>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</si>
  <si>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</si>
  <si>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</si>
  <si>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</si>
  <si>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</si>
  <si>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</si>
  <si>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</si>
  <si>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</si>
  <si>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</si>
  <si>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</si>
  <si>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</si>
  <si>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</si>
  <si>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</si>
  <si>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</si>
  <si>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</si>
  <si>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</si>
  <si>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</si>
  <si>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</si>
  <si>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</si>
  <si>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</si>
  <si>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</si>
  <si>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</si>
  <si>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</si>
  <si>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</si>
  <si>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</si>
  <si>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</si>
  <si>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</si>
  <si>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</si>
  <si>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</si>
  <si>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</si>
  <si>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</si>
  <si>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</si>
  <si>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</si>
  <si>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</si>
  <si>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</si>
  <si>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</si>
  <si>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</si>
  <si>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</si>
  <si>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</si>
  <si>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</si>
  <si>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</si>
  <si>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</si>
  <si>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</si>
  <si>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</si>
  <si>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</si>
  <si>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</si>
  <si>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</si>
  <si>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</si>
  <si>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</si>
  <si>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</si>
  <si>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</si>
  <si>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</si>
  <si>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</si>
  <si>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</si>
  <si>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</si>
  <si>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</si>
  <si>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</si>
  <si>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</si>
  <si>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</si>
  <si>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</si>
  <si>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</si>
  <si>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</si>
  <si>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</si>
  <si>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</si>
  <si>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</si>
  <si>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</si>
  <si>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</si>
  <si>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</si>
  <si>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</si>
  <si>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</si>
  <si>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</si>
  <si>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</si>
  <si>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</si>
  <si>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</si>
  <si>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</si>
  <si>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</si>
  <si>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</si>
  <si>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</si>
  <si>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</si>
  <si>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</si>
  <si>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</si>
  <si>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</si>
  <si>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</si>
  <si>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</si>
  <si>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</si>
  <si>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</si>
  <si>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</si>
  <si>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</si>
  <si>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</si>
  <si>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</si>
  <si>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</si>
  <si>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</si>
  <si>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</si>
  <si>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</si>
  <si>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</si>
  <si>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</si>
  <si>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</si>
  <si>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</si>
  <si>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</si>
  <si>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</si>
  <si>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</si>
  <si>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</si>
  <si>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</si>
  <si>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</si>
  <si>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</si>
  <si>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</si>
  <si>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</si>
  <si>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</si>
  <si>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</si>
  <si>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</si>
  <si>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</si>
  <si>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</si>
  <si>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</si>
  <si>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</si>
  <si>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</si>
  <si>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</si>
  <si>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</si>
  <si>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</si>
  <si>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</si>
  <si>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</si>
  <si>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</si>
  <si>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</si>
  <si>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</si>
  <si>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</si>
  <si>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</si>
  <si>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</si>
  <si>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</si>
  <si>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</si>
  <si>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</si>
  <si>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</si>
  <si>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</si>
  <si>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</si>
  <si>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</si>
  <si>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</si>
  <si>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</si>
  <si>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</si>
  <si>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</si>
  <si>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</si>
  <si>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</si>
  <si>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</si>
  <si>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</si>
  <si>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</si>
  <si>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</si>
  <si>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</si>
  <si>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</si>
  <si>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</si>
  <si>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</si>
  <si>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</si>
  <si>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</si>
  <si>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</si>
  <si>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</si>
  <si>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</si>
  <si>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</si>
  <si>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</si>
  <si>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</si>
  <si>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</si>
  <si>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</si>
  <si>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</si>
  <si>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</si>
  <si>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</si>
  <si>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</si>
  <si>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</si>
  <si>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</si>
  <si>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</si>
  <si>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</si>
  <si>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</si>
  <si>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</si>
  <si>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</si>
  <si>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</si>
  <si>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</si>
  <si>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</si>
  <si>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</si>
  <si>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</si>
  <si>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</si>
  <si>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</si>
  <si>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</si>
  <si>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</si>
  <si>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</si>
  <si>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</si>
  <si>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</si>
  <si>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</si>
  <si>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</si>
  <si>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</si>
  <si>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</si>
  <si>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</si>
  <si>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</si>
  <si>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</si>
  <si>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</si>
  <si>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</si>
  <si>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</si>
  <si>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</si>
  <si>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</si>
  <si>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</si>
  <si>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</si>
  <si>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</si>
  <si>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</si>
  <si>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</si>
  <si>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</si>
  <si>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</si>
  <si>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</si>
  <si>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</si>
  <si>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</si>
  <si>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</si>
  <si>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</si>
  <si>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</si>
  <si>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</si>
  <si>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</si>
  <si>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</si>
  <si>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</si>
  <si>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</si>
  <si>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</si>
  <si>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</si>
  <si>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</si>
  <si>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</si>
  <si>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</si>
  <si>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</si>
  <si>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</si>
  <si>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</si>
  <si>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</si>
  <si>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</si>
  <si>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</si>
  <si>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</si>
  <si>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</si>
  <si>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</si>
  <si>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</si>
  <si>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</si>
  <si>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</si>
  <si>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</si>
  <si>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</si>
  <si>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</si>
  <si>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</si>
  <si>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</si>
  <si>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</si>
  <si>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</si>
  <si>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</si>
  <si>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</si>
  <si>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</si>
  <si>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</si>
  <si>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</si>
  <si>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</si>
  <si>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</si>
  <si>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</si>
  <si>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</si>
  <si>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</si>
  <si>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</si>
  <si>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</si>
  <si>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</si>
  <si>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</si>
  <si>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</si>
  <si>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</si>
  <si>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</si>
  <si>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</si>
  <si>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</si>
  <si>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</si>
  <si>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</si>
  <si>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</si>
  <si>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</si>
  <si>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</si>
  <si>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</si>
  <si>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</si>
  <si>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</si>
  <si>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</si>
  <si>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</si>
  <si>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</si>
  <si>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</si>
  <si>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</si>
  <si>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</si>
  <si>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</si>
  <si>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</si>
  <si>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</si>
  <si>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</si>
  <si>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</si>
  <si>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</si>
  <si>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</si>
  <si>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</si>
  <si>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</si>
  <si>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</si>
  <si>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</si>
  <si>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</si>
  <si>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</si>
  <si>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</si>
  <si>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</si>
  <si>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</si>
  <si>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</si>
  <si>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</si>
  <si>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</si>
  <si>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</si>
  <si>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</si>
  <si>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</si>
  <si>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</si>
  <si>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</si>
  <si>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</si>
  <si>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</si>
  <si>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</si>
  <si>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</si>
  <si>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</si>
  <si>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</si>
  <si>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</si>
  <si>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</si>
  <si>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</si>
  <si>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</si>
  <si>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</si>
  <si>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</si>
  <si>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</si>
  <si>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</si>
  <si>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</si>
  <si>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</si>
  <si>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</si>
  <si>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</si>
  <si>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</si>
  <si>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</si>
  <si>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</si>
  <si>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</si>
  <si>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</si>
  <si>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</si>
  <si>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</si>
  <si>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</si>
  <si>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</si>
  <si>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</si>
  <si>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</si>
  <si>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</si>
  <si>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</si>
  <si>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</si>
  <si>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</si>
  <si>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</si>
  <si>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</si>
  <si>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</si>
  <si>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</si>
  <si>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</si>
  <si>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</si>
  <si>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</si>
  <si>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</si>
  <si>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</si>
  <si>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</si>
  <si>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</si>
  <si>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</si>
  <si>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</si>
  <si>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</si>
  <si>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</si>
  <si>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</si>
  <si>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</si>
  <si>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</si>
  <si>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</si>
  <si>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</si>
  <si>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</si>
  <si>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</si>
  <si>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</si>
  <si>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</si>
  <si>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</si>
  <si>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</si>
  <si>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</si>
  <si>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</si>
  <si>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</si>
  <si>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</si>
  <si>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</si>
  <si>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</si>
  <si>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</si>
  <si>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</si>
  <si>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</si>
  <si>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</si>
  <si>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</si>
  <si>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</si>
  <si>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</si>
  <si>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</si>
  <si>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</si>
  <si>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</si>
  <si>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</si>
  <si>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</si>
  <si>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</si>
  <si>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</si>
  <si>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</si>
  <si>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</si>
  <si>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</si>
  <si>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</si>
  <si>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</si>
  <si>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</si>
  <si>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</si>
  <si>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</si>
  <si>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</si>
  <si>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</si>
  <si>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</si>
  <si>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</si>
  <si>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</si>
  <si>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</si>
  <si>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</si>
  <si>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</si>
  <si>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</si>
  <si>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</si>
  <si>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</si>
  <si>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</si>
  <si>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</si>
  <si>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</si>
  <si>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</si>
  <si>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</si>
  <si>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</si>
  <si>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</si>
  <si>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</si>
  <si>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</si>
  <si>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</si>
  <si>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</si>
  <si>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</si>
  <si>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</si>
  <si>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</si>
  <si>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</si>
  <si>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</si>
  <si>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</si>
  <si>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</si>
  <si>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</si>
  <si>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</si>
  <si>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</si>
  <si>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</si>
  <si>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</si>
  <si>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</si>
  <si>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</si>
  <si>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</si>
  <si>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</si>
  <si>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</si>
  <si>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</si>
  <si>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</si>
  <si>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</si>
  <si>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</si>
  <si>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</si>
  <si>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</si>
  <si>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</si>
  <si>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</si>
  <si>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</si>
  <si>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</si>
  <si>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</si>
  <si>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</si>
  <si>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</si>
  <si>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</si>
  <si>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</si>
  <si>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</si>
  <si>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</si>
  <si>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</si>
  <si>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</si>
  <si>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</si>
  <si>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</si>
  <si>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</si>
  <si>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</si>
  <si>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</si>
  <si>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</si>
  <si>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</si>
  <si>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</si>
  <si>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</si>
  <si>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</si>
  <si>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</si>
  <si>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</si>
  <si>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</si>
  <si>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</si>
  <si>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</si>
  <si>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</si>
  <si>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</si>
  <si>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</si>
  <si>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</si>
  <si>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</si>
  <si>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</si>
  <si>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</si>
  <si>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</si>
  <si>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</si>
  <si>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</si>
  <si>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</si>
  <si>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</si>
  <si>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</si>
  <si>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</si>
  <si>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</si>
  <si>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</si>
  <si>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</si>
  <si>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</si>
  <si>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</si>
  <si>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</si>
  <si>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</si>
  <si>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</si>
  <si>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</si>
  <si>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</si>
  <si>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</si>
  <si>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</si>
  <si>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</si>
  <si>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</si>
  <si>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</si>
  <si>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</si>
  <si>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</si>
  <si>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</si>
  <si>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</si>
  <si>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</si>
  <si>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</si>
  <si>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</si>
  <si>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</si>
  <si>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</si>
  <si>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</si>
  <si>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</si>
  <si>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</si>
  <si>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</si>
  <si>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</si>
  <si>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</si>
  <si>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</si>
  <si>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</si>
  <si>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</si>
  <si>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</si>
  <si>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</si>
  <si>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</si>
  <si>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</si>
  <si>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</si>
  <si>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</si>
  <si>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</si>
  <si>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</si>
  <si>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</si>
  <si>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</si>
  <si>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</si>
  <si>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</si>
  <si>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</si>
  <si>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</si>
  <si>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</si>
  <si>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</si>
  <si>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</si>
  <si>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</si>
  <si>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</si>
  <si>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</si>
  <si>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</si>
  <si>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</si>
  <si>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</si>
  <si>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</si>
  <si>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</si>
  <si>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</si>
  <si>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</si>
  <si>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</si>
  <si>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</si>
  <si>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</si>
  <si>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</si>
  <si>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</si>
  <si>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</si>
  <si>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</si>
  <si>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</si>
  <si>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</si>
  <si>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</si>
  <si>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</si>
  <si>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</si>
  <si>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</si>
  <si>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</si>
  <si>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</si>
  <si>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</si>
  <si>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</si>
  <si>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</si>
  <si>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</si>
  <si>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</si>
  <si>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</si>
  <si>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</si>
  <si>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</si>
  <si>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</si>
  <si>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</si>
  <si>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</si>
  <si>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</si>
  <si>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</si>
  <si>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</si>
  <si>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</si>
  <si>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</si>
  <si>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</si>
  <si>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</si>
  <si>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</si>
  <si>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</si>
  <si>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</si>
  <si>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</si>
  <si>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</si>
  <si>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</si>
  <si>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</si>
  <si>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</si>
  <si>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</si>
  <si>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</si>
  <si>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</si>
  <si>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</si>
  <si>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</si>
  <si>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</si>
  <si>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</si>
  <si>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</si>
  <si>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</si>
  <si>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</si>
  <si>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</si>
  <si>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</si>
  <si>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</si>
  <si>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</si>
  <si>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</si>
  <si>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</si>
  <si>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</si>
  <si>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</si>
  <si>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</si>
  <si>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</si>
  <si>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</si>
  <si>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</si>
  <si>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</si>
  <si>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</si>
  <si>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</si>
  <si>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</si>
  <si>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</si>
  <si>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</si>
  <si>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</si>
  <si>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</si>
  <si>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</si>
  <si>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</si>
  <si>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</si>
  <si>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</si>
  <si>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</si>
  <si>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</si>
  <si>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</si>
  <si>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</si>
  <si>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</si>
  <si>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</si>
  <si>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</si>
  <si>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</si>
  <si>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</si>
  <si>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</si>
  <si>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</si>
  <si>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</si>
  <si>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</si>
  <si>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</si>
  <si>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</si>
  <si>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</si>
  <si>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</si>
  <si>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</si>
  <si>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</si>
  <si>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</si>
  <si>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</si>
  <si>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</si>
  <si>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</si>
  <si>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</si>
  <si>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</si>
  <si>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</si>
  <si>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</si>
  <si>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</si>
  <si>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</si>
  <si>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</si>
  <si>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</si>
  <si>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</si>
  <si>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</si>
  <si>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</si>
  <si>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</si>
  <si>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</si>
  <si>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</si>
  <si>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</si>
  <si>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</si>
  <si>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</si>
  <si>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</si>
  <si>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</si>
  <si>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</si>
  <si>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</si>
  <si>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</si>
  <si>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</si>
  <si>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</si>
  <si>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</si>
  <si>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</si>
  <si>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</si>
  <si>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</si>
  <si>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</si>
  <si>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</si>
  <si>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</si>
  <si>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</si>
  <si>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</si>
  <si>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</si>
  <si>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</si>
  <si>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</si>
  <si>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</si>
  <si>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</si>
  <si>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</si>
  <si>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</si>
  <si>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</si>
  <si>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</si>
  <si>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</si>
  <si>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</si>
  <si>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</si>
  <si>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</si>
  <si>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</si>
  <si>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</si>
  <si>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</si>
  <si>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</si>
  <si>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</si>
  <si>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</si>
  <si>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</si>
  <si>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</si>
  <si>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</si>
  <si>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</si>
  <si>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</si>
  <si>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</si>
  <si>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</si>
  <si>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</si>
  <si>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</si>
  <si>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</si>
  <si>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</si>
  <si>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</si>
  <si>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</si>
  <si>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</si>
  <si>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</si>
  <si>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</si>
  <si>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</si>
  <si>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</si>
  <si>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</si>
  <si>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</si>
  <si>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</si>
  <si>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</si>
  <si>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</si>
  <si>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</si>
  <si>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</si>
  <si>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</si>
  <si>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</si>
  <si>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</si>
  <si>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</si>
  <si>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</si>
  <si>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</si>
  <si>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</si>
  <si>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</si>
  <si>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</si>
  <si>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</si>
  <si>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</si>
  <si>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</si>
  <si>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</si>
  <si>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</si>
  <si>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</si>
  <si>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</si>
  <si>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</si>
  <si>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</si>
  <si>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</si>
  <si>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</si>
  <si>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</si>
  <si>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</si>
  <si>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</si>
  <si>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</si>
  <si>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</si>
  <si>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</si>
  <si>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</si>
  <si>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</si>
  <si>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</si>
  <si>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</si>
  <si>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</si>
  <si>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</si>
  <si>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</si>
  <si>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</si>
  <si>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</si>
  <si>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</si>
  <si>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</si>
  <si>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</si>
  <si>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</si>
  <si>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</si>
  <si>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</si>
  <si>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</si>
  <si>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</si>
  <si>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</si>
  <si>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</si>
  <si>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</si>
  <si>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</si>
  <si>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</si>
  <si>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</si>
  <si>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</si>
  <si>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</si>
  <si>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</si>
  <si>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</si>
  <si>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</si>
  <si>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</si>
  <si>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</si>
  <si>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</si>
  <si>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</si>
  <si>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</si>
  <si>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</si>
  <si>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</si>
  <si>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</si>
  <si>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</si>
  <si>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</si>
  <si>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</si>
  <si>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</si>
  <si>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</si>
  <si>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</si>
  <si>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</si>
  <si>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</si>
  <si>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</si>
  <si>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</si>
  <si>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</si>
  <si>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</si>
  <si>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</si>
  <si>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</si>
  <si>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</si>
  <si>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</si>
  <si>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</si>
  <si>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</si>
  <si>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</si>
  <si>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</si>
  <si>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</si>
  <si>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</si>
  <si>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</si>
  <si>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</si>
  <si>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</si>
  <si>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</si>
  <si>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</si>
  <si>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</si>
  <si>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</si>
  <si>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</si>
  <si>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</si>
  <si>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</si>
  <si>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</si>
  <si>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</si>
  <si>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</si>
  <si>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</si>
  <si>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</si>
  <si>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</si>
  <si>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</si>
  <si>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</si>
  <si>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</si>
  <si>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</si>
  <si>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</si>
  <si>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</si>
  <si>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</si>
  <si>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</si>
  <si>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</si>
  <si>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</si>
  <si>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</si>
  <si>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</si>
  <si>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</si>
  <si>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</si>
  <si>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</si>
  <si>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</si>
  <si>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</si>
  <si>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</si>
  <si>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</si>
  <si>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</si>
  <si>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</si>
  <si>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</si>
  <si>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</si>
  <si>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</si>
  <si>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</si>
  <si>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</si>
  <si>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</si>
  <si>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</si>
  <si>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</si>
  <si>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</si>
  <si>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</si>
  <si>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</si>
  <si>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</si>
  <si>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</si>
  <si>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</si>
  <si>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</si>
  <si>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</si>
  <si>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</si>
  <si>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</si>
  <si>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</si>
  <si>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</si>
  <si>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</si>
  <si>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</si>
  <si>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</si>
  <si>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</si>
  <si>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</si>
  <si>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</si>
  <si>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</si>
  <si>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</si>
  <si>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</si>
  <si>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</si>
  <si>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</si>
  <si>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</si>
  <si>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</si>
  <si>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</si>
  <si>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</si>
  <si>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</si>
  <si>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</si>
  <si>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</si>
  <si>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</si>
  <si>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</si>
  <si>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</si>
  <si>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</si>
  <si>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</si>
  <si>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</si>
  <si>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</si>
  <si>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</si>
  <si>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</si>
  <si>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</si>
  <si>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</si>
  <si>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</si>
  <si>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</si>
  <si>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</si>
  <si>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</si>
  <si>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</si>
  <si>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</si>
  <si>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</si>
  <si>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</si>
  <si>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</si>
  <si>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</si>
  <si>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</si>
  <si>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</si>
  <si>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</si>
  <si>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</si>
  <si>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</si>
  <si>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</si>
  <si>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</si>
  <si>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</si>
  <si>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</si>
  <si>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</si>
  <si>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</si>
  <si>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</si>
  <si>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</si>
  <si>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</si>
  <si>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</si>
  <si>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</si>
  <si>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</si>
  <si>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</si>
  <si>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</si>
  <si>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</si>
  <si>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</si>
  <si>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</si>
  <si>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</si>
  <si>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</si>
  <si>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</si>
  <si>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</si>
  <si>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</si>
  <si>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</si>
  <si>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</si>
  <si>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</si>
  <si>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</si>
  <si>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</si>
  <si>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</si>
  <si>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</si>
  <si>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</si>
  <si>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</si>
  <si>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</si>
  <si>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</si>
  <si>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</si>
  <si>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</si>
  <si>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</si>
  <si>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</si>
  <si>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</si>
  <si>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</si>
  <si>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</si>
  <si>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</si>
  <si>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</si>
  <si>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</si>
  <si>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</si>
  <si>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</si>
  <si>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</si>
  <si>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</si>
  <si>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</si>
  <si>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</si>
  <si>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</si>
  <si>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</si>
  <si>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</si>
  <si>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</si>
  <si>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</si>
  <si>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</si>
  <si>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</si>
  <si>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</si>
  <si>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</si>
  <si>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</si>
  <si>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</si>
  <si>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</si>
  <si>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</si>
  <si>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</si>
  <si>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</si>
  <si>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</si>
  <si>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</si>
  <si>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</si>
  <si>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</si>
  <si>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</si>
  <si>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</si>
  <si>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</si>
  <si>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</si>
  <si>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</si>
  <si>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</si>
  <si>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</si>
  <si>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</si>
  <si>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</si>
  <si>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</si>
  <si>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</si>
  <si>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</si>
  <si>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</si>
  <si>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</si>
  <si>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</si>
  <si>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</si>
  <si>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</si>
  <si>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</si>
  <si>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</si>
  <si>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</si>
  <si>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</si>
  <si>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</si>
  <si>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</si>
  <si>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</si>
  <si>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</si>
  <si>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</si>
  <si>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</si>
  <si>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</si>
  <si>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</si>
  <si>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</si>
  <si>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</si>
  <si>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</si>
  <si>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</si>
  <si>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</si>
  <si>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</si>
  <si>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</si>
  <si>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</si>
  <si>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</si>
  <si>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</si>
  <si>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</si>
  <si>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</si>
  <si>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</si>
  <si>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</si>
  <si>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</si>
  <si>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</si>
  <si>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</si>
  <si>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</si>
  <si>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</si>
  <si>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</si>
  <si>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</si>
  <si>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</si>
  <si>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</si>
  <si>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</si>
  <si>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</si>
  <si>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</si>
  <si>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</si>
  <si>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</si>
  <si>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</si>
  <si>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</si>
  <si>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</si>
  <si>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</si>
  <si>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</si>
  <si>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</si>
  <si>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</si>
  <si>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</si>
  <si>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</si>
  <si>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</si>
  <si>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</si>
  <si>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</si>
  <si>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</si>
  <si>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</si>
  <si>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</si>
  <si>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</si>
  <si>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</si>
  <si>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</si>
  <si>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</si>
  <si>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</si>
  <si>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</si>
  <si>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</si>
  <si>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</si>
  <si>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</si>
  <si>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</si>
  <si>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</si>
  <si>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</si>
  <si>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</si>
  <si>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</si>
  <si>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</si>
  <si>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</si>
  <si>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</si>
  <si>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</si>
  <si>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</si>
  <si>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</si>
  <si>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</si>
  <si>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</si>
  <si>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</si>
  <si>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</si>
  <si>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</si>
  <si>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</si>
  <si>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</si>
  <si>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</si>
  <si>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</si>
  <si>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</si>
  <si>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</si>
  <si>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</si>
  <si>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</si>
  <si>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</si>
  <si>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</si>
  <si>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</si>
  <si>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</si>
  <si>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</si>
  <si>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</si>
  <si>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</si>
  <si>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</si>
  <si>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</si>
  <si>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</si>
  <si>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</si>
  <si>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</si>
  <si>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</si>
  <si>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</si>
  <si>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</si>
  <si>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</si>
  <si>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</si>
  <si>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</si>
  <si>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</si>
  <si>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</si>
  <si>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</si>
  <si>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</si>
  <si>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</si>
  <si>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</si>
  <si>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</si>
  <si>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</si>
  <si>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</si>
  <si>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</si>
  <si>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</si>
  <si>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</si>
  <si>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</si>
  <si>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</si>
  <si>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</si>
  <si>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</si>
  <si>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</si>
  <si>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</si>
  <si>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</si>
  <si>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</si>
  <si>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</si>
  <si>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</si>
  <si>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</si>
  <si>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</si>
  <si>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</si>
  <si>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</si>
  <si>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</si>
  <si>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</si>
  <si>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</si>
  <si>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</si>
  <si>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</si>
  <si>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</si>
  <si>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</si>
  <si>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</si>
  <si>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</si>
  <si>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</si>
  <si>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</si>
  <si>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</si>
  <si>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</si>
  <si>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</si>
  <si>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</si>
  <si>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</si>
  <si>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</si>
  <si>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</si>
  <si>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</si>
  <si>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</si>
  <si>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</si>
  <si>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</si>
  <si>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</si>
  <si>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</si>
  <si>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</si>
  <si>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</si>
  <si>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</si>
  <si>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</si>
  <si>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</si>
  <si>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</si>
  <si>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</si>
  <si>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</si>
  <si>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</si>
  <si>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</si>
  <si>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</si>
  <si>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</si>
  <si>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</si>
  <si>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</si>
  <si>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</si>
  <si>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</si>
  <si>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</si>
  <si>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</si>
  <si>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</si>
  <si>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</si>
  <si>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</si>
  <si>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</si>
  <si>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</si>
  <si>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</si>
  <si>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</si>
  <si>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</si>
  <si>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</si>
  <si>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</si>
  <si>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</si>
  <si>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</si>
  <si>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</si>
  <si>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</si>
  <si>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</si>
  <si>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</si>
  <si>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</si>
  <si>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</si>
  <si>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</si>
  <si>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</si>
  <si>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</si>
  <si>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</si>
  <si>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</si>
  <si>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</si>
  <si>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</si>
  <si>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</si>
  <si>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</si>
  <si>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</si>
  <si>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</si>
  <si>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</si>
  <si>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</si>
  <si>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</si>
  <si>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</si>
  <si>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</si>
  <si>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</si>
  <si>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</si>
  <si>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</si>
  <si>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</si>
  <si>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</si>
  <si>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</si>
  <si>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</si>
  <si>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</si>
  <si>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</si>
  <si>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</si>
  <si>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</si>
  <si>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</si>
  <si>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</si>
  <si>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</si>
  <si>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</si>
  <si>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</si>
  <si>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</si>
  <si>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</si>
  <si>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</si>
  <si>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</si>
  <si>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</si>
  <si>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</si>
  <si>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</si>
  <si>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</si>
  <si>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</si>
  <si>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</si>
  <si>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</si>
  <si>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</si>
  <si>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</si>
  <si>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</si>
  <si>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</si>
  <si>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</si>
  <si>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</si>
  <si>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</si>
  <si>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</si>
  <si>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</si>
  <si>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</si>
  <si>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</si>
  <si>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</si>
  <si>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</si>
  <si>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</si>
  <si>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</si>
  <si>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</si>
  <si>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</si>
  <si>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</si>
  <si>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</si>
  <si>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</si>
  <si>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</si>
  <si>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</si>
  <si>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</si>
  <si>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</si>
  <si>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</si>
  <si>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</si>
  <si>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</si>
  <si>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</si>
  <si>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</si>
  <si>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</si>
  <si>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</si>
  <si>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</si>
  <si>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</si>
  <si>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</si>
  <si>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</si>
  <si>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</si>
  <si>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</si>
  <si>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</si>
  <si>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</si>
  <si>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</si>
  <si>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</si>
  <si>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</si>
  <si>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</si>
  <si>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</si>
  <si>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</si>
  <si>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</si>
  <si>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</si>
  <si>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</si>
  <si>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</si>
  <si>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</si>
  <si>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</si>
  <si>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</si>
  <si>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</si>
  <si>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</si>
  <si>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</si>
  <si>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</si>
  <si>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</si>
  <si>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</si>
  <si>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</si>
  <si>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</si>
  <si>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</si>
  <si>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</si>
  <si>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</si>
  <si>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</si>
  <si>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</si>
  <si>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</si>
  <si>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</si>
  <si>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</si>
  <si>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</si>
  <si>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</si>
  <si>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</si>
  <si>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</si>
  <si>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</si>
  <si>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</si>
  <si>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</si>
  <si>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</si>
  <si>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</si>
  <si>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</si>
  <si>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</si>
  <si>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</si>
  <si>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</si>
  <si>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</si>
  <si>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</si>
  <si>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</si>
  <si>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</si>
  <si>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</si>
  <si>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</si>
  <si>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</si>
  <si>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</si>
  <si>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</si>
  <si>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</si>
  <si>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</si>
  <si>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</si>
  <si>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</si>
  <si>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</si>
  <si>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</si>
  <si>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</si>
  <si>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</si>
  <si>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</si>
  <si>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</si>
  <si>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</si>
  <si>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</si>
  <si>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</si>
  <si>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</si>
  <si>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</si>
  <si>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</si>
  <si>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</si>
  <si>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</si>
  <si>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</si>
  <si>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</si>
  <si>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</si>
  <si>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</si>
  <si>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</si>
  <si>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</si>
  <si>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</si>
  <si>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</si>
  <si>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</si>
  <si>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</si>
  <si>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</si>
  <si>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</si>
  <si>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</si>
  <si>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</si>
  <si>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</si>
  <si>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</si>
  <si>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</si>
  <si>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</si>
  <si>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</si>
  <si>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</si>
  <si>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</si>
  <si>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</si>
  <si>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</si>
  <si>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</si>
  <si>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</si>
  <si>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</si>
  <si>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</si>
  <si>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</si>
  <si>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</si>
  <si>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</si>
  <si>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</si>
  <si>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</si>
  <si>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</si>
  <si>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</si>
  <si>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</si>
  <si>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</si>
  <si>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</si>
  <si>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</si>
  <si>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</si>
  <si>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</si>
  <si>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</si>
  <si>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</si>
  <si>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</si>
  <si>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</si>
  <si>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</si>
  <si>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</si>
  <si>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</si>
  <si>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</si>
  <si>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</si>
  <si>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</si>
  <si>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</si>
  <si>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</si>
  <si>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</si>
  <si>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</si>
  <si>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</si>
  <si>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</si>
  <si>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</si>
  <si>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</si>
  <si>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</si>
  <si>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</si>
  <si>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</si>
  <si>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</si>
  <si>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</si>
  <si>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</si>
  <si>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</si>
  <si>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</si>
  <si>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</si>
  <si>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</si>
  <si>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</si>
  <si>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</si>
  <si>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</si>
  <si>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</si>
  <si>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</si>
  <si>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</si>
  <si>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</si>
  <si>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</si>
  <si>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</si>
  <si>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</si>
  <si>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</si>
  <si>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</si>
  <si>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</si>
  <si>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</si>
  <si>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</si>
  <si>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</si>
  <si>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</si>
  <si>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</si>
  <si>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</si>
  <si>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</si>
  <si>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</si>
  <si>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</si>
  <si>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</si>
  <si>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</si>
  <si>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</si>
  <si>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</si>
  <si>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</si>
  <si>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</si>
  <si>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</si>
  <si>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</si>
  <si>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</si>
  <si>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</si>
  <si>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</si>
  <si>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</si>
  <si>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</si>
  <si>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</si>
  <si>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</si>
  <si>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</si>
  <si>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</si>
  <si>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</si>
  <si>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</si>
  <si>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</si>
  <si>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</si>
  <si>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</si>
  <si>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</si>
  <si>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</si>
  <si>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</si>
  <si>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</si>
  <si>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</si>
  <si>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</si>
  <si>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</si>
  <si>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</si>
  <si>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</si>
  <si>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</si>
  <si>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</si>
  <si>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</si>
  <si>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</si>
  <si>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</si>
  <si>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</si>
  <si>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</si>
  <si>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</si>
  <si>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</si>
  <si>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</si>
  <si>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</si>
  <si>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</si>
  <si>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</si>
  <si>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</si>
  <si>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</si>
  <si>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</si>
  <si>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</si>
  <si>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</si>
  <si>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</si>
  <si>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</si>
  <si>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</si>
  <si>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</si>
  <si>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</si>
  <si>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</si>
  <si>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</si>
  <si>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</si>
  <si>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</si>
  <si>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</si>
  <si>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</si>
  <si>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</si>
  <si>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</si>
  <si>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</si>
  <si>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</si>
  <si>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</si>
  <si>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</si>
  <si>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</si>
  <si>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</si>
  <si>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</si>
  <si>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</si>
  <si>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</si>
  <si>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</si>
  <si>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</si>
  <si>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</si>
  <si>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</si>
  <si>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</si>
  <si>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</si>
  <si>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</si>
  <si>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</si>
  <si>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</si>
  <si>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</si>
  <si>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</si>
  <si>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</si>
  <si>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</si>
  <si>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</si>
  <si>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</si>
  <si>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</si>
  <si>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</si>
  <si>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</si>
  <si>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</si>
  <si>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</si>
  <si>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</si>
  <si>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</si>
  <si>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</si>
  <si>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</si>
  <si>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</si>
  <si>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</si>
  <si>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</si>
  <si>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</si>
  <si>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</si>
  <si>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</si>
  <si>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</si>
  <si>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</si>
  <si>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</si>
  <si>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</si>
  <si>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</si>
  <si>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</si>
  <si>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</si>
  <si>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</si>
  <si>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</si>
  <si>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</si>
  <si>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</si>
  <si>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</si>
  <si>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</si>
  <si>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</si>
  <si>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</si>
  <si>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</si>
  <si>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</si>
  <si>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</si>
  <si>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</si>
  <si>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</si>
  <si>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</si>
  <si>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</si>
  <si>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</si>
  <si>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</si>
  <si>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</si>
  <si>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</si>
  <si>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</si>
  <si>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</si>
  <si>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</si>
  <si>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</si>
  <si>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</si>
  <si>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</si>
  <si>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</si>
  <si>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</si>
  <si>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</si>
  <si>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</si>
  <si>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</si>
  <si>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</si>
  <si>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</si>
  <si>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</si>
  <si>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</si>
  <si>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</si>
  <si>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</si>
  <si>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</si>
  <si>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</si>
  <si>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</si>
  <si>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</si>
  <si>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</si>
  <si>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</si>
  <si>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</si>
  <si>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</si>
  <si>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</si>
  <si>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</si>
  <si>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</si>
  <si>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</si>
  <si>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</si>
  <si>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</si>
  <si>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</si>
  <si>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</si>
  <si>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</si>
  <si>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</si>
  <si>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</si>
  <si>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</si>
  <si>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</si>
  <si>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</si>
  <si>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</si>
  <si>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</si>
  <si>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</si>
  <si>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</si>
  <si>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</si>
  <si>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</si>
  <si>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</si>
  <si>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</si>
  <si>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</si>
  <si>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</si>
  <si>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</si>
  <si>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</si>
  <si>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</si>
  <si>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</si>
  <si>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</si>
  <si>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</si>
  <si>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</si>
  <si>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</si>
  <si>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</si>
  <si>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</si>
  <si>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</si>
  <si>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</si>
  <si>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</si>
  <si>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</si>
  <si>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</si>
  <si>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</si>
  <si>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</si>
  <si>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</si>
  <si>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</si>
  <si>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</si>
  <si>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</si>
  <si>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</si>
  <si>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</si>
  <si>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</si>
  <si>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</si>
  <si>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</si>
  <si>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</si>
  <si>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</si>
  <si>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</si>
  <si>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</si>
  <si>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</si>
  <si>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</si>
  <si>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</si>
  <si>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</si>
  <si>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</si>
  <si>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</si>
  <si>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</si>
  <si>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</si>
  <si>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</si>
  <si>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</si>
  <si>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</si>
  <si>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</si>
  <si>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</si>
  <si>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</si>
  <si>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</si>
  <si>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</si>
  <si>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</si>
  <si>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</si>
  <si>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</si>
  <si>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</si>
  <si>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</si>
  <si>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</si>
  <si>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</si>
  <si>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</si>
  <si>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</si>
  <si>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</si>
  <si>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</si>
  <si>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</si>
  <si>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</si>
  <si>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</si>
  <si>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</si>
  <si>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</si>
  <si>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</si>
  <si>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</si>
  <si>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</si>
  <si>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</si>
  <si>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</si>
  <si>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</si>
  <si>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</si>
  <si>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</si>
  <si>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</si>
  <si>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</si>
  <si>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</si>
  <si>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</si>
  <si>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</si>
  <si>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</si>
  <si>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</si>
  <si>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</si>
  <si>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</si>
  <si>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</si>
  <si>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</si>
  <si>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</si>
  <si>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</si>
  <si>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</si>
  <si>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</si>
  <si>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</si>
  <si>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</si>
  <si>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</si>
  <si>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</si>
  <si>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</si>
  <si>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</si>
  <si>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</si>
  <si>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</si>
  <si>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</si>
  <si>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</si>
  <si>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</si>
  <si>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</si>
  <si>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</si>
  <si>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</si>
  <si>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</si>
  <si>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</si>
  <si>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</si>
  <si>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</si>
  <si>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</si>
  <si>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</si>
  <si>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</si>
  <si>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</si>
  <si>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</si>
  <si>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</si>
  <si>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</si>
  <si>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</si>
  <si>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</si>
  <si>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</si>
  <si>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</si>
  <si>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</si>
  <si>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</si>
  <si>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</si>
  <si>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</si>
  <si>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</si>
  <si>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</si>
  <si>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</si>
  <si>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</si>
  <si>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</si>
  <si>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</si>
  <si>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</si>
  <si>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</si>
  <si>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</si>
  <si>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</si>
  <si>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</si>
  <si>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</si>
  <si>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</si>
  <si>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</si>
  <si>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</si>
  <si>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</si>
  <si>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</si>
  <si>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</si>
  <si>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</si>
  <si>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</si>
  <si>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</si>
  <si>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</si>
  <si>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</si>
  <si>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</si>
  <si>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</si>
  <si>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</si>
  <si>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</si>
  <si>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</si>
  <si>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</si>
  <si>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</si>
  <si>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</si>
  <si>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</si>
  <si>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</si>
  <si>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</si>
  <si>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</si>
  <si>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</si>
  <si>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</si>
  <si>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</si>
  <si>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</si>
  <si>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</si>
  <si>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</si>
  <si>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</si>
  <si>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</si>
  <si>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</si>
  <si>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</si>
  <si>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</si>
  <si>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</si>
  <si>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</si>
  <si>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</si>
  <si>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</si>
  <si>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</si>
  <si>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</si>
  <si>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</si>
  <si>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</si>
  <si>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</si>
  <si>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</si>
  <si>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</si>
  <si>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</si>
  <si>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</si>
  <si>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</si>
  <si>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</si>
  <si>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</si>
  <si>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</si>
  <si>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</si>
  <si>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</si>
  <si>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</si>
  <si>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</si>
  <si>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</si>
  <si>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</si>
  <si>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</si>
  <si>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</si>
  <si>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</si>
  <si>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</si>
  <si>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</si>
  <si>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</si>
  <si>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</si>
  <si>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</si>
  <si>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</si>
  <si>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</si>
  <si>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</si>
  <si>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</si>
  <si>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</si>
  <si>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</si>
  <si>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</si>
  <si>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</si>
  <si>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</si>
  <si>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</si>
  <si>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</si>
  <si>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</si>
  <si>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</si>
  <si>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</si>
  <si>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</si>
  <si>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</si>
  <si>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</si>
  <si>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</si>
  <si>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</si>
  <si>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</si>
  <si>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</si>
  <si>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</si>
  <si>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</si>
  <si>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</si>
  <si>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</si>
  <si>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</si>
  <si>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</si>
  <si>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</si>
  <si>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</si>
  <si>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</si>
  <si>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</si>
  <si>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</si>
  <si>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</si>
  <si>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</si>
  <si>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</si>
  <si>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</si>
  <si>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</si>
  <si>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</si>
  <si>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</si>
  <si>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</si>
  <si>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</si>
  <si>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</si>
  <si>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</si>
  <si>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</si>
  <si>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</si>
  <si>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</si>
  <si>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</si>
  <si>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</si>
  <si>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</si>
  <si>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</si>
  <si>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</si>
  <si>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</si>
  <si>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</si>
  <si>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</si>
  <si>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</si>
  <si>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</si>
  <si>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</si>
  <si>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</si>
  <si>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</si>
  <si>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</si>
  <si>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</si>
  <si>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</si>
  <si>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</si>
  <si>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</si>
  <si>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</si>
  <si>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</si>
  <si>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</si>
  <si>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</si>
  <si>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</si>
  <si>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</si>
  <si>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</si>
  <si>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</si>
  <si>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</si>
  <si>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</si>
  <si>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</si>
  <si>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</si>
  <si>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</si>
  <si>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</si>
  <si>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</si>
  <si>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</si>
  <si>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</si>
  <si>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</si>
  <si>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</si>
  <si>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</si>
  <si>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</si>
  <si>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</si>
  <si>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</si>
  <si>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</si>
  <si>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</si>
  <si>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</si>
  <si>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</si>
  <si>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</si>
  <si>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</si>
  <si>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</si>
  <si>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</si>
  <si>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</si>
  <si>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</si>
  <si>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</si>
  <si>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</si>
  <si>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</si>
  <si>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</si>
  <si>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</si>
  <si>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</si>
  <si>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</si>
  <si>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</si>
  <si>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</si>
  <si>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</si>
  <si>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</si>
  <si>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</si>
  <si>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</si>
  <si>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</si>
  <si>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</si>
  <si>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</si>
  <si>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</si>
  <si>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</si>
  <si>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</si>
  <si>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</si>
  <si>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</si>
  <si>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</si>
  <si>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</si>
  <si>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</si>
  <si>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</si>
  <si>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</si>
  <si>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</si>
  <si>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</si>
  <si>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</si>
  <si>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</si>
  <si>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</si>
  <si>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</si>
  <si>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</si>
  <si>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</si>
  <si>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</si>
  <si>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</si>
  <si>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</si>
  <si>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</si>
  <si>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</si>
  <si>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</si>
  <si>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</si>
  <si>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</si>
  <si>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</si>
  <si>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</si>
  <si>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</si>
  <si>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</si>
  <si>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</si>
  <si>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</si>
  <si>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</si>
  <si>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</si>
  <si>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</si>
  <si>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</si>
  <si>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</si>
  <si>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</si>
  <si>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</si>
  <si>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</si>
  <si>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</si>
  <si>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</si>
  <si>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</si>
  <si>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</si>
  <si>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</si>
  <si>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</si>
  <si>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</si>
  <si>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</si>
  <si>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</si>
  <si>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</si>
  <si>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</si>
  <si>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</si>
  <si>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</si>
  <si>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</si>
  <si>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</si>
  <si>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</si>
  <si>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</si>
  <si>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</si>
  <si>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</si>
  <si>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</si>
  <si>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</si>
  <si>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</si>
  <si>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</si>
  <si>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</si>
  <si>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</si>
  <si>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</si>
  <si>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</si>
  <si>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</si>
  <si>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</si>
  <si>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</si>
  <si>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</si>
  <si>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</si>
  <si>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</si>
  <si>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</si>
  <si>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</si>
  <si>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</si>
  <si>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</si>
  <si>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</si>
  <si>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</si>
  <si>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</si>
  <si>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</si>
  <si>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</si>
  <si>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</si>
  <si>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</si>
  <si>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</si>
  <si>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</si>
  <si>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</si>
  <si>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</si>
  <si>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</si>
  <si>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</si>
  <si>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</si>
  <si>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</si>
  <si>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</si>
  <si>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</si>
  <si>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</si>
  <si>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</si>
  <si>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</si>
  <si>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</si>
  <si>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</si>
  <si>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</si>
  <si>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</si>
  <si>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</si>
  <si>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</si>
  <si>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</si>
  <si>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</si>
  <si>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</si>
  <si>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</si>
  <si>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</si>
  <si>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</si>
  <si>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</si>
  <si>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</si>
  <si>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</si>
  <si>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</si>
  <si>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</si>
  <si>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</si>
  <si>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</si>
  <si>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</si>
  <si>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</si>
  <si>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</si>
  <si>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</si>
  <si>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</si>
  <si>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</si>
  <si>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</si>
  <si>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</si>
  <si>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</si>
  <si>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Padres de Los Hogares de Bienestar Madres Juveniles</t>
  </si>
  <si>
    <t>11-592-2015</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</si>
  <si>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</si>
  <si>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11-1289-2015</t>
  </si>
  <si>
    <t>11-702-2016</t>
  </si>
  <si>
    <t>11-1888-2016</t>
  </si>
  <si>
    <t>11-1771-2017</t>
  </si>
  <si>
    <t>11-1249-2018</t>
  </si>
  <si>
    <t>11-0571-2019</t>
  </si>
  <si>
    <t>PRESTAR EL SERVICIO DE EDUCACION INICIAL Y CUIDADO A NIÑOS Y
NIÑAS MENORES DE 5 AÑOS, O HASTA SU INGRESO AL GRADO DE
TRANSICION, CON EL FIN DE PROMOOVER EL DESARROLLO INTEGRAL
DE LA PRIMERA INFANCIA CON CALIDAD, DE CONFORMIDAD CON LOS
LINEAMIENTOS ¿, LAS DIRECTRICES, PARAMETROS Y ESTANDARES
ESTABLECIDOS POR EL ICBF.</t>
  </si>
  <si>
    <t>PRESTAR EL SERVICIO DE ATENCION, EDUCACION INICIAL Y CUIDADO A
NIÑOS Y NIÑAS MENORES DE 5 AÑOS, O HASTA SU INGREO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</si>
  <si>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6
AÑOS, O HASTA SI INGRESO AL GRADO DE TRANSICIÓN, CON EL FIN DE
PROMOVER EL DESARROLLO INTEGRAL DE LA PRIMAVERA INFANCIA
CON CALIDAD, DE CONFORMIDAD CON EL LINEAMIENTO, EL MANUAL
OPERATIVO Y LAS DIRECTRICES ESTABLECIDAS POR EL ICBF, EN EL
MARCO DE LA POLÍTICA DE ESTADO PARA EL DESARROLLO INTEGRAL
DE LA PRIMERA INFANCIA ¿DE CERO A SIEMPRE¿, EN EL SERVICIO
DESARROLLO INFANTIL MEDIO FAMILIAR.</t>
  </si>
  <si>
    <t>PRESTAR EL SERVICIO DE EDUCACION INICIAL EN EL MARCO DE LA
ATENCION INTEGRAL A MUJERES GESTANTES, NIÑAS Y NIÑOS
MENORES DE 5 AÑOS, O HASTA SU INGRESO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 EN MEDIO FAMILIAR.</t>
  </si>
  <si>
    <t>PRESTAR EL SERVICIO EDUCACIÓN INICIAL EN EL MARCO LA ATENCIÓN
INTEGRAL A MUJERES GESTANTES, NIÑAS Y NIÑOS MENORES 5 AÑOS,
O HASTA SU INGRESO AL GRADO TRANSICION, DE CONFORMIDAD CON
EL MANUAL OPERATIVO DE LA MODALIDAD Y LAS DIRECTRICES
ESTABLECIDAS POR EL ICBF, EN ARMONIA CON LA POLITICA DE ESTADO
PARA EL DESARROLLO INTEGRAL E LA PRIMERA INFANCIA " DE CERO A
SIEMPRE" EN EL SERVICIO DESARROLLO INFANTIL EN MEDIO FAMILIAR</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</si>
  <si>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</si>
  <si>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Yolanda Esther Morales</t>
  </si>
  <si>
    <t xml:space="preserve">Calle 24 A Sur No 9B-27 este </t>
  </si>
  <si>
    <t>311 8341571</t>
  </si>
  <si>
    <t>asociacionmadresjuveniles@gmail.com</t>
  </si>
  <si>
    <t>asociacion de Padres de Los Hogares de Bienestar Madres Juveniles</t>
  </si>
  <si>
    <t>público</t>
  </si>
  <si>
    <t>11-478-2014</t>
  </si>
  <si>
    <t>SI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</si>
  <si>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</si>
  <si>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2021-11-10000199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</si>
</sst>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auto="1"/>
      </top>
      <bottom/>
      <diagonal/>
    </border>
    <border>
      <left style="thin">
        <color theme="0" tint="-0.34998626667073579"/>
      </left>
      <right/>
      <top style="thin">
        <color theme="4" tint="0.39997558519241921"/>
      </top>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customXml" Target="../customXml/item1.xml"/><Relationship Id="rId12" Type="http://schemas.openxmlformats.org/officeDocument/2006/relationships/customXml" Target="../customXml/item2.xml"/><Relationship Id="rId13" Type="http://schemas.openxmlformats.org/officeDocument/2006/relationships/customXml" Target="../customXml/item3.xml"/><Relationship Id="rId14" Type="http://schemas.openxmlformats.org/officeDocument/2006/relationships/customXml" Target="../customXml/item4.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connections" Target="connections.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4" Type="http://schemas.openxmlformats.org/officeDocument/2006/relationships/table" Target="../tables/table1.xml"/><Relationship Id="rId5" Type="http://schemas.openxmlformats.org/officeDocument/2006/relationships/table" Target="../tables/table2.xml"/><Relationship Id="rId6" Type="http://schemas.openxmlformats.org/officeDocument/2006/relationships/table" Target="../tables/table3.xml"/><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dimension ref="A1:XFC214"/>
  <sheetViews>
    <sheetView showGridLines="0" tabSelected="1" topLeftCell="B11" zoomScale="90" zoomScaleNormal="90" zoomScaleSheetLayoutView="40" zoomScalePageLayoutView="40" workbookViewId="0">
      <selection activeCell="C15" sqref="C15"/>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2654</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2700</v>
      </c>
      <c r="D15" s="35"/>
      <c r="E15" s="35"/>
      <c r="F15" s="5"/>
      <c r="G15" s="32" t="s">
        <v>1168</v>
      </c>
      <c r="H15" s="103" t="s">
        <v>187</v>
      </c>
      <c r="I15" s="32" t="s">
        <v>2624</v>
      </c>
      <c r="J15" s="108" t="s">
        <v>2626</v>
      </c>
      <c r="L15" s="209" t="s">
        <v>8</v>
      </c>
      <c r="M15" s="209"/>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
      <c r="A20" s="9"/>
      <c r="B20" s="109">
        <v>800158555</v>
      </c>
      <c r="C20" s="5"/>
      <c r="D20" s="73"/>
      <c r="E20" s="5"/>
      <c r="F20" s="5"/>
      <c r="G20" s="5"/>
      <c r="H20" s="186"/>
      <c r="I20" s="149" t="s">
        <v>1156</v>
      </c>
      <c r="J20" s="150" t="s">
        <v>188</v>
      </c>
      <c r="K20" s="151">
        <v>678774300</v>
      </c>
      <c r="L20" s="152"/>
      <c r="M20" s="152">
        <v>44196</v>
      </c>
      <c r="N20" s="135">
        <f>+(M20-L20)/30</f>
        <v>1473.2</v>
      </c>
      <c r="O20" s="138"/>
      <c r="U20" s="134"/>
      <c r="V20" s="105">
        <f ca="1">NOW()</f>
        <v>44194.659935648146</v>
      </c>
      <c r="W20" s="105">
        <f ca="1">NOW()</f>
        <v>44194.659935648146</v>
      </c>
    </row>
    <row r="21" spans="1:23" ht="30" customHeight="1" outlineLevel="1" x14ac:dyDescent="0.2">
      <c r="A21" s="9"/>
      <c r="B21" s="71"/>
      <c r="C21" s="5"/>
      <c r="D21" s="5"/>
      <c r="E21" s="5"/>
      <c r="F21" s="5"/>
      <c r="G21" s="5"/>
      <c r="H21" s="70"/>
      <c r="I21" s="149"/>
      <c r="J21" s="150"/>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9"/>
      <c r="I37" s="130"/>
      <c r="J37" s="130"/>
      <c r="K37" s="130"/>
      <c r="L37" s="130"/>
      <c r="M37" s="130"/>
      <c r="N37" s="130"/>
      <c r="O37" s="131"/>
    </row>
    <row r="38" spans="1:16" ht="21" customHeight="1" x14ac:dyDescent="0.2">
      <c r="A38" s="9"/>
      <c r="B38" s="178" t="str">
        <f>VLOOKUP(B20,EAS!A2:B1439,2,0)</f>
        <v>ASOCIACIÓN DE PADRES DE LOS HOGARES DE BIENESTAR MADRES JUVENILES</v>
      </c>
      <c r="C38" s="178"/>
      <c r="D38" s="178"/>
      <c r="E38" s="178"/>
      <c r="F38" s="178"/>
      <c r="G38" s="5"/>
      <c r="H38" s="132"/>
      <c r="I38" s="190" t="s">
        <v>7</v>
      </c>
      <c r="J38" s="190"/>
      <c r="K38" s="190"/>
      <c r="L38" s="190"/>
      <c r="M38" s="190"/>
      <c r="N38" s="190"/>
      <c r="O38" s="133"/>
    </row>
    <row r="39" spans="1:16" ht="43" customHeight="1" thickBot="1" x14ac:dyDescent="0.25">
      <c r="A39" s="10"/>
      <c r="B39" s="11"/>
      <c r="C39" s="11"/>
      <c r="D39" s="11"/>
      <c r="E39" s="11"/>
      <c r="F39" s="11"/>
      <c r="G39" s="11"/>
      <c r="H39" s="10"/>
      <c r="I39" s="222" t="s">
        <v>2699</v>
      </c>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24" t="s">
        <v>4</v>
      </c>
      <c r="B43" s="225"/>
      <c r="C43" s="225"/>
      <c r="D43" s="225"/>
      <c r="E43" s="225"/>
      <c r="F43" s="225"/>
      <c r="G43" s="225"/>
      <c r="H43" s="225"/>
      <c r="I43" s="225"/>
      <c r="J43" s="225"/>
      <c r="K43" s="225"/>
      <c r="L43" s="225"/>
      <c r="M43" s="225"/>
      <c r="N43" s="225"/>
      <c r="O43" s="226"/>
      <c r="P43" s="76"/>
    </row>
    <row r="44" spans="1:16" ht="15" customHeight="1" x14ac:dyDescent="0.2">
      <c r="A44" s="227" t="s">
        <v>2655</v>
      </c>
      <c r="B44" s="228"/>
      <c r="C44" s="228"/>
      <c r="D44" s="228"/>
      <c r="E44" s="228"/>
      <c r="F44" s="228"/>
      <c r="G44" s="228"/>
      <c r="H44" s="228"/>
      <c r="I44" s="228"/>
      <c r="J44" s="228"/>
      <c r="K44" s="228"/>
      <c r="L44" s="228"/>
      <c r="M44" s="228"/>
      <c r="N44" s="228"/>
      <c r="O44" s="229"/>
    </row>
    <row r="45" spans="1:16" x14ac:dyDescent="0.2">
      <c r="A45" s="230"/>
      <c r="B45" s="231"/>
      <c r="C45" s="231"/>
      <c r="D45" s="231"/>
      <c r="E45" s="231"/>
      <c r="F45" s="231"/>
      <c r="G45" s="231"/>
      <c r="H45" s="231"/>
      <c r="I45" s="231"/>
      <c r="J45" s="231"/>
      <c r="K45" s="231"/>
      <c r="L45" s="231"/>
      <c r="M45" s="231"/>
      <c r="N45" s="231"/>
      <c r="O45" s="232"/>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31</v>
      </c>
      <c r="D48" s="121" t="s">
        <v>2677</v>
      </c>
      <c r="E48" s="145">
        <v>42034</v>
      </c>
      <c r="F48" s="145">
        <v>42369</v>
      </c>
      <c r="G48" s="160">
        <f>IF(AND(E48&lt;&gt;"",F48&lt;&gt;""),((F48-E48)/30),"")</f>
        <v>11.166666666666666</v>
      </c>
      <c r="H48" s="119" t="s">
        <v>2678</v>
      </c>
      <c r="I48" s="113" t="s">
        <v>1156</v>
      </c>
      <c r="J48" s="113" t="s">
        <v>192</v>
      </c>
      <c r="K48" s="116">
        <v>241470922</v>
      </c>
      <c r="L48" s="115" t="s">
        <v>1148</v>
      </c>
      <c r="M48" s="117"/>
      <c r="N48" s="115" t="s">
        <v>27</v>
      </c>
      <c r="O48" s="115" t="s">
        <v>26</v>
      </c>
      <c r="P48" s="78"/>
    </row>
    <row r="49" spans="1:16" s="6" customFormat="1" ht="24.75" customHeight="1" x14ac:dyDescent="0.2">
      <c r="A49" s="143">
        <v>2</v>
      </c>
      <c r="B49" s="111" t="s">
        <v>2676</v>
      </c>
      <c r="C49" s="112" t="s">
        <v>31</v>
      </c>
      <c r="D49" s="110" t="s">
        <v>2679</v>
      </c>
      <c r="E49" s="145">
        <v>42335</v>
      </c>
      <c r="F49" s="145">
        <v>42369</v>
      </c>
      <c r="G49" s="160">
        <f t="shared" ref="G49:G50" si="2">IF(AND(E49&lt;&gt;"",F49&lt;&gt;""),((F49-E49)/30),"")</f>
        <v>1.1333333333333333</v>
      </c>
      <c r="H49" s="119" t="s">
        <v>2685</v>
      </c>
      <c r="I49" s="113" t="s">
        <v>1156</v>
      </c>
      <c r="J49" s="113" t="s">
        <v>192</v>
      </c>
      <c r="K49" s="116">
        <v>182102676</v>
      </c>
      <c r="L49" s="115" t="s">
        <v>1148</v>
      </c>
      <c r="M49" s="117"/>
      <c r="N49" s="115" t="s">
        <v>27</v>
      </c>
      <c r="O49" s="115" t="s">
        <v>26</v>
      </c>
      <c r="P49" s="78"/>
    </row>
    <row r="50" spans="1:16" s="6" customFormat="1" ht="24.75" customHeight="1" x14ac:dyDescent="0.2">
      <c r="A50" s="143">
        <v>3</v>
      </c>
      <c r="B50" s="111" t="s">
        <v>2676</v>
      </c>
      <c r="C50" s="112" t="s">
        <v>31</v>
      </c>
      <c r="D50" s="110" t="s">
        <v>2680</v>
      </c>
      <c r="E50" s="145">
        <v>42401</v>
      </c>
      <c r="F50" s="145">
        <v>42674</v>
      </c>
      <c r="G50" s="160">
        <f t="shared" si="2"/>
        <v>9.1</v>
      </c>
      <c r="H50" s="119" t="s">
        <v>2686</v>
      </c>
      <c r="I50" s="113" t="s">
        <v>1156</v>
      </c>
      <c r="J50" s="113" t="s">
        <v>192</v>
      </c>
      <c r="K50" s="116">
        <v>1314760518</v>
      </c>
      <c r="L50" s="115" t="s">
        <v>1148</v>
      </c>
      <c r="M50" s="117"/>
      <c r="N50" s="115" t="s">
        <v>27</v>
      </c>
      <c r="O50" s="115" t="s">
        <v>26</v>
      </c>
      <c r="P50" s="78"/>
    </row>
    <row r="51" spans="1:16" s="6" customFormat="1" ht="24.75" customHeight="1" outlineLevel="1" x14ac:dyDescent="0.2">
      <c r="A51" s="143">
        <v>4</v>
      </c>
      <c r="B51" s="111" t="s">
        <v>2676</v>
      </c>
      <c r="C51" s="112" t="s">
        <v>31</v>
      </c>
      <c r="D51" s="110" t="s">
        <v>2681</v>
      </c>
      <c r="E51" s="145">
        <v>42718</v>
      </c>
      <c r="F51" s="145">
        <v>43084</v>
      </c>
      <c r="G51" s="160">
        <f t="shared" ref="G51:G107" si="3">IF(AND(E51&lt;&gt;"",F51&lt;&gt;""),((F51-E51)/30),"")</f>
        <v>12.2</v>
      </c>
      <c r="H51" s="119" t="s">
        <v>2687</v>
      </c>
      <c r="I51" s="113" t="s">
        <v>1156</v>
      </c>
      <c r="J51" s="113" t="s">
        <v>192</v>
      </c>
      <c r="K51" s="116">
        <v>1307872160</v>
      </c>
      <c r="L51" s="115" t="s">
        <v>1148</v>
      </c>
      <c r="M51" s="117"/>
      <c r="N51" s="115" t="s">
        <v>27</v>
      </c>
      <c r="O51" s="115" t="s">
        <v>26</v>
      </c>
      <c r="P51" s="78"/>
    </row>
    <row r="52" spans="1:16" s="7" customFormat="1" ht="24.75" customHeight="1" outlineLevel="1" x14ac:dyDescent="0.2">
      <c r="A52" s="144">
        <v>5</v>
      </c>
      <c r="B52" s="111" t="s">
        <v>2676</v>
      </c>
      <c r="C52" s="112" t="s">
        <v>31</v>
      </c>
      <c r="D52" s="110" t="s">
        <v>2682</v>
      </c>
      <c r="E52" s="145">
        <v>43085</v>
      </c>
      <c r="F52" s="145">
        <v>43404</v>
      </c>
      <c r="G52" s="160">
        <f t="shared" si="3"/>
        <v>10.633333333333333</v>
      </c>
      <c r="H52" s="119" t="s">
        <v>2688</v>
      </c>
      <c r="I52" s="113" t="s">
        <v>1156</v>
      </c>
      <c r="J52" s="113" t="s">
        <v>192</v>
      </c>
      <c r="K52" s="116">
        <v>1356074476</v>
      </c>
      <c r="L52" s="115" t="s">
        <v>1148</v>
      </c>
      <c r="M52" s="117"/>
      <c r="N52" s="115" t="s">
        <v>27</v>
      </c>
      <c r="O52" s="115" t="s">
        <v>26</v>
      </c>
      <c r="P52" s="79"/>
    </row>
    <row r="53" spans="1:16" s="7" customFormat="1" ht="24.75" customHeight="1" outlineLevel="1" x14ac:dyDescent="0.2">
      <c r="A53" s="144">
        <v>6</v>
      </c>
      <c r="B53" s="111" t="s">
        <v>2676</v>
      </c>
      <c r="C53" s="112" t="s">
        <v>31</v>
      </c>
      <c r="D53" s="110" t="s">
        <v>2683</v>
      </c>
      <c r="E53" s="145">
        <v>43405</v>
      </c>
      <c r="F53" s="145">
        <v>43441</v>
      </c>
      <c r="G53" s="160">
        <f t="shared" si="3"/>
        <v>1.2</v>
      </c>
      <c r="H53" s="119" t="s">
        <v>2689</v>
      </c>
      <c r="I53" s="113" t="s">
        <v>1156</v>
      </c>
      <c r="J53" s="113" t="s">
        <v>192</v>
      </c>
      <c r="K53" s="116">
        <v>186386538</v>
      </c>
      <c r="L53" s="115" t="s">
        <v>1148</v>
      </c>
      <c r="M53" s="117"/>
      <c r="N53" s="115" t="s">
        <v>27</v>
      </c>
      <c r="O53" s="115" t="s">
        <v>26</v>
      </c>
      <c r="P53" s="79"/>
    </row>
    <row r="54" spans="1:16" s="7" customFormat="1" ht="24.75" customHeight="1" outlineLevel="1" x14ac:dyDescent="0.2">
      <c r="A54" s="144">
        <v>7</v>
      </c>
      <c r="B54" s="111" t="s">
        <v>2676</v>
      </c>
      <c r="C54" s="112" t="s">
        <v>31</v>
      </c>
      <c r="D54" s="110" t="s">
        <v>2684</v>
      </c>
      <c r="E54" s="145">
        <v>43490</v>
      </c>
      <c r="F54" s="145">
        <v>43728</v>
      </c>
      <c r="G54" s="160">
        <f t="shared" si="3"/>
        <v>7.9333333333333336</v>
      </c>
      <c r="H54" s="119" t="s">
        <v>2690</v>
      </c>
      <c r="I54" s="113" t="s">
        <v>1156</v>
      </c>
      <c r="J54" s="113" t="s">
        <v>192</v>
      </c>
      <c r="K54" s="118">
        <v>1693512615</v>
      </c>
      <c r="L54" s="115" t="s">
        <v>1148</v>
      </c>
      <c r="M54" s="117"/>
      <c r="N54" s="115" t="s">
        <v>27</v>
      </c>
      <c r="O54" s="115" t="s">
        <v>26</v>
      </c>
      <c r="P54" s="79"/>
    </row>
    <row r="55" spans="1:16" s="7" customFormat="1" ht="24.75" customHeight="1" outlineLevel="1" x14ac:dyDescent="0.2">
      <c r="A55" s="144">
        <v>8</v>
      </c>
      <c r="B55" s="111" t="s">
        <v>2695</v>
      </c>
      <c r="C55" s="112" t="s">
        <v>2696</v>
      </c>
      <c r="D55" s="110" t="s">
        <v>2697</v>
      </c>
      <c r="E55" s="145">
        <v>41671</v>
      </c>
      <c r="F55" s="145">
        <v>42035</v>
      </c>
      <c r="G55" s="160">
        <f t="shared" si="3"/>
        <v>12.133333333333333</v>
      </c>
      <c r="H55" s="119" t="s">
        <v>2690</v>
      </c>
      <c r="I55" s="113" t="s">
        <v>1156</v>
      </c>
      <c r="J55" s="113" t="s">
        <v>192</v>
      </c>
      <c r="K55" s="118">
        <v>261313700</v>
      </c>
      <c r="L55" s="115" t="s">
        <v>1148</v>
      </c>
      <c r="M55" s="117"/>
      <c r="N55" s="115" t="s">
        <v>27</v>
      </c>
      <c r="O55" s="115" t="s">
        <v>26</v>
      </c>
      <c r="P55" s="79"/>
    </row>
    <row r="56" spans="1:16" s="7" customFormat="1" ht="24.75" customHeight="1" outlineLevel="1" x14ac:dyDescent="0.2">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4" t="s">
        <v>2633</v>
      </c>
      <c r="B109" s="225"/>
      <c r="C109" s="225"/>
      <c r="D109" s="225"/>
      <c r="E109" s="225"/>
      <c r="F109" s="225"/>
      <c r="G109" s="225"/>
      <c r="H109" s="225"/>
      <c r="I109" s="225"/>
      <c r="J109" s="225"/>
      <c r="K109" s="225"/>
      <c r="L109" s="225"/>
      <c r="M109" s="225"/>
      <c r="N109" s="225"/>
      <c r="O109" s="226"/>
      <c r="P109" s="76"/>
    </row>
    <row r="110" spans="1:16" ht="15" customHeight="1" x14ac:dyDescent="0.2">
      <c r="A110" s="227" t="s">
        <v>2656</v>
      </c>
      <c r="B110" s="228"/>
      <c r="C110" s="228"/>
      <c r="D110" s="228"/>
      <c r="E110" s="228"/>
      <c r="F110" s="228"/>
      <c r="G110" s="228"/>
      <c r="H110" s="228"/>
      <c r="I110" s="228"/>
      <c r="J110" s="228"/>
      <c r="K110" s="228"/>
      <c r="L110" s="228"/>
      <c r="M110" s="228"/>
      <c r="N110" s="228"/>
      <c r="O110" s="229"/>
    </row>
    <row r="111" spans="1:16" ht="16" thickBot="1" x14ac:dyDescent="0.2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25">
      <c r="I112" s="237" t="s">
        <v>9</v>
      </c>
      <c r="J112" s="238"/>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2698</v>
      </c>
      <c r="I167" s="246" t="s">
        <v>2643</v>
      </c>
      <c r="J167" s="247"/>
      <c r="K167" s="247"/>
      <c r="L167" s="247"/>
      <c r="M167" s="247"/>
      <c r="N167" s="247"/>
      <c r="O167" s="248"/>
      <c r="U167" s="51"/>
    </row>
    <row r="168" spans="1:28" x14ac:dyDescent="0.2">
      <c r="A168" s="9"/>
      <c r="B168" s="223" t="s">
        <v>2658</v>
      </c>
      <c r="C168" s="223"/>
      <c r="D168" s="223"/>
      <c r="E168" s="8"/>
      <c r="F168" s="5"/>
      <c r="H168" s="81" t="s">
        <v>2657</v>
      </c>
      <c r="I168" s="246"/>
      <c r="J168" s="247"/>
      <c r="K168" s="247"/>
      <c r="L168" s="247"/>
      <c r="M168" s="247"/>
      <c r="N168" s="247"/>
      <c r="O168" s="248"/>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2668</v>
      </c>
      <c r="B172" s="181"/>
      <c r="C172" s="181"/>
      <c r="D172" s="181"/>
      <c r="E172" s="181"/>
      <c r="F172" s="181"/>
      <c r="G172" s="181"/>
      <c r="H172" s="181"/>
      <c r="I172" s="181"/>
      <c r="J172" s="181"/>
      <c r="K172" s="181"/>
      <c r="L172" s="181"/>
      <c r="M172" s="181"/>
      <c r="N172" s="181"/>
      <c r="O172" s="182"/>
      <c r="P172" s="76"/>
    </row>
    <row r="173" spans="1:28" ht="15" customHeight="1" x14ac:dyDescent="0.2">
      <c r="A173" s="195" t="s">
        <v>2674</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x14ac:dyDescent="0.2">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4" x14ac:dyDescent="0.2">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4" hidden="1" x14ac:dyDescent="0.2">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4" hidden="1" x14ac:dyDescent="0.2">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4" hidden="1" x14ac:dyDescent="0.2">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20363229</v>
      </c>
      <c r="F185" s="92"/>
      <c r="G185" s="93"/>
      <c r="H185" s="88"/>
      <c r="I185" s="90" t="s">
        <v>2627</v>
      </c>
      <c r="J185" s="166">
        <f>+SUM(M179:M183)</f>
        <v>0.02</v>
      </c>
      <c r="K185" s="202" t="s">
        <v>2628</v>
      </c>
      <c r="L185" s="202"/>
      <c r="M185" s="94">
        <f>+J185*(SUM(K20:K35))</f>
        <v>13575486</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236" t="s">
        <v>2636</v>
      </c>
      <c r="C192" s="236"/>
      <c r="E192" s="5" t="s">
        <v>20</v>
      </c>
      <c r="H192" s="26" t="s">
        <v>24</v>
      </c>
      <c r="J192" s="5" t="s">
        <v>2637</v>
      </c>
      <c r="K192" s="5"/>
      <c r="M192" s="5"/>
      <c r="N192" s="5"/>
      <c r="O192" s="8"/>
      <c r="Q192" s="154"/>
      <c r="R192" s="155"/>
      <c r="S192" s="155"/>
      <c r="T192" s="154"/>
    </row>
    <row r="193" spans="1:18" x14ac:dyDescent="0.2">
      <c r="A193" s="9"/>
      <c r="C193" s="125">
        <v>33690</v>
      </c>
      <c r="D193" s="5"/>
      <c r="E193" s="126">
        <v>289</v>
      </c>
      <c r="F193" s="5"/>
      <c r="G193" s="5"/>
      <c r="H193" s="147" t="s">
        <v>2691</v>
      </c>
      <c r="J193" s="5"/>
      <c r="K193" s="127">
        <v>41671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194" t="s">
        <v>2659</v>
      </c>
      <c r="C199" s="194"/>
      <c r="D199" s="194"/>
      <c r="E199" s="194"/>
      <c r="F199" s="194"/>
      <c r="G199" s="194"/>
      <c r="H199" s="194"/>
      <c r="I199" s="194"/>
      <c r="J199" s="194"/>
      <c r="K199" s="194"/>
      <c r="L199" s="194"/>
      <c r="M199" s="194"/>
      <c r="N199" s="194"/>
      <c r="O199" s="8"/>
    </row>
    <row r="200" spans="1:18" x14ac:dyDescent="0.2">
      <c r="A200" s="9"/>
      <c r="B200" s="233"/>
      <c r="C200" s="233"/>
      <c r="D200" s="233"/>
      <c r="E200" s="233"/>
      <c r="F200" s="233"/>
      <c r="G200" s="233"/>
      <c r="H200" s="233"/>
      <c r="I200" s="233"/>
      <c r="J200" s="233"/>
      <c r="K200" s="233"/>
      <c r="L200" s="233"/>
      <c r="M200" s="233"/>
      <c r="N200" s="233"/>
      <c r="O200" s="8"/>
    </row>
    <row r="201" spans="1:18" x14ac:dyDescent="0.2">
      <c r="A201" s="9"/>
      <c r="B201" s="234" t="s">
        <v>2648</v>
      </c>
      <c r="C201" s="235"/>
      <c r="D201" s="235"/>
      <c r="E201" s="235"/>
      <c r="F201" s="235"/>
      <c r="G201" s="235"/>
      <c r="H201" s="235"/>
      <c r="I201" s="235"/>
      <c r="J201" s="235"/>
      <c r="K201" s="235"/>
      <c r="L201" s="235"/>
      <c r="M201" s="235"/>
      <c r="N201" s="235"/>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2691</v>
      </c>
      <c r="D211" s="21"/>
      <c r="G211" s="27" t="s">
        <v>2620</v>
      </c>
      <c r="H211" s="148" t="s">
        <v>2692</v>
      </c>
      <c r="J211" s="27" t="s">
        <v>2622</v>
      </c>
      <c r="K211" s="148" t="s">
        <v>2692</v>
      </c>
      <c r="L211" s="21"/>
      <c r="M211" s="21"/>
      <c r="N211" s="21"/>
      <c r="O211" s="8"/>
    </row>
    <row r="212" spans="1:15" x14ac:dyDescent="0.2">
      <c r="A212" s="9"/>
      <c r="B212" s="27" t="s">
        <v>2619</v>
      </c>
      <c r="C212" s="147" t="s">
        <v>2691</v>
      </c>
      <c r="D212" s="21"/>
      <c r="G212" s="27" t="s">
        <v>2621</v>
      </c>
      <c r="H212" s="148" t="s">
        <v>2693</v>
      </c>
      <c r="J212" s="27" t="s">
        <v>2623</v>
      </c>
      <c r="K212" s="147" t="s">
        <v>2694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0"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0"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0"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0"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0"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0"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0"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0"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0"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0"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0"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0"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0"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0"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0"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0"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0"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0"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0"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0"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0"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0"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0"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0"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0"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0"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0"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0"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0"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0"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0"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0"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30"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0"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2">
      <c r="D37" s="3" t="s">
        <v>75</v>
      </c>
      <c r="H37" s="3" t="s">
        <v>243</v>
      </c>
      <c r="I37" s="3" t="s">
        <v>289</v>
      </c>
      <c r="M37" s="3" t="s">
        <v>451</v>
      </c>
      <c r="Q37" s="3" t="s">
        <v>550</v>
      </c>
      <c r="T37" s="3" t="s">
        <v>693</v>
      </c>
      <c r="X37" s="3" t="s">
        <v>798</v>
      </c>
      <c r="Y37" s="3" t="s">
        <v>857</v>
      </c>
      <c r="AD37" s="3" t="s">
        <v>915</v>
      </c>
      <c r="AF37" s="3" t="s">
        <v>1023</v>
      </c>
      <c r="AG37" s="3" t="s">
        <v>1062</v>
      </c>
    </row>
    <row r="38" spans="1:33" ht="20" x14ac:dyDescent="0.2">
      <c r="D38" s="3" t="s">
        <v>76</v>
      </c>
      <c r="H38" s="3" t="s">
        <v>244</v>
      </c>
      <c r="I38" s="3" t="s">
        <v>290</v>
      </c>
      <c r="M38" s="3" t="s">
        <v>452</v>
      </c>
      <c r="Q38" s="3" t="s">
        <v>551</v>
      </c>
      <c r="T38" s="3" t="s">
        <v>694</v>
      </c>
      <c r="X38" s="3" t="s">
        <v>799</v>
      </c>
      <c r="Y38" s="3" t="s">
        <v>858</v>
      </c>
      <c r="AD38" s="3" t="s">
        <v>916</v>
      </c>
      <c r="AF38" s="3" t="s">
        <v>1024</v>
      </c>
      <c r="AG38" s="3" t="s">
        <v>1063</v>
      </c>
    </row>
    <row r="39" spans="1:33" ht="20" x14ac:dyDescent="0.2">
      <c r="D39" s="3" t="s">
        <v>77</v>
      </c>
      <c r="H39" s="3" t="s">
        <v>245</v>
      </c>
      <c r="I39" s="3" t="s">
        <v>291</v>
      </c>
      <c r="M39" s="3" t="s">
        <v>453</v>
      </c>
      <c r="Q39" s="3" t="s">
        <v>552</v>
      </c>
      <c r="T39" s="3" t="s">
        <v>695</v>
      </c>
      <c r="X39" s="3" t="s">
        <v>800</v>
      </c>
      <c r="Y39" s="3" t="s">
        <v>859</v>
      </c>
      <c r="AD39" s="3" t="s">
        <v>917</v>
      </c>
      <c r="AF39" s="3" t="s">
        <v>1025</v>
      </c>
      <c r="AG39" s="3" t="s">
        <v>1064</v>
      </c>
    </row>
    <row r="40" spans="1:33" ht="30" x14ac:dyDescent="0.2">
      <c r="D40" s="3" t="s">
        <v>78</v>
      </c>
      <c r="H40" s="3" t="s">
        <v>246</v>
      </c>
      <c r="I40" s="3" t="s">
        <v>292</v>
      </c>
      <c r="M40" s="3" t="s">
        <v>454</v>
      </c>
      <c r="Q40" s="3" t="s">
        <v>90</v>
      </c>
      <c r="X40" s="3" t="s">
        <v>801</v>
      </c>
      <c r="Y40" s="3" t="s">
        <v>149</v>
      </c>
      <c r="AD40" s="3" t="s">
        <v>91</v>
      </c>
      <c r="AF40" s="3" t="s">
        <v>1026</v>
      </c>
      <c r="AG40" s="3" t="s">
        <v>1065</v>
      </c>
    </row>
    <row r="41" spans="1:33" ht="20" x14ac:dyDescent="0.2">
      <c r="D41" s="3" t="s">
        <v>79</v>
      </c>
      <c r="H41" s="3" t="s">
        <v>247</v>
      </c>
      <c r="I41" s="3" t="s">
        <v>293</v>
      </c>
      <c r="M41" s="3" t="s">
        <v>455</v>
      </c>
      <c r="Q41" s="3" t="s">
        <v>553</v>
      </c>
      <c r="X41" s="3" t="s">
        <v>572</v>
      </c>
      <c r="Y41" s="3" t="s">
        <v>860</v>
      </c>
      <c r="AD41" s="3" t="s">
        <v>918</v>
      </c>
      <c r="AF41" s="3" t="s">
        <v>1027</v>
      </c>
      <c r="AG41" s="3" t="s">
        <v>1066</v>
      </c>
    </row>
    <row r="42" spans="1:33" ht="20" x14ac:dyDescent="0.2">
      <c r="D42" s="3" t="s">
        <v>80</v>
      </c>
      <c r="H42" s="3" t="s">
        <v>248</v>
      </c>
      <c r="I42" s="3" t="s">
        <v>294</v>
      </c>
      <c r="M42" s="3" t="s">
        <v>456</v>
      </c>
      <c r="Q42" s="3" t="s">
        <v>554</v>
      </c>
      <c r="X42" s="3" t="s">
        <v>110</v>
      </c>
      <c r="Y42" s="3" t="s">
        <v>861</v>
      </c>
      <c r="AD42" s="3" t="s">
        <v>919</v>
      </c>
      <c r="AF42" s="3" t="s">
        <v>132</v>
      </c>
      <c r="AG42" s="3" t="s">
        <v>1067</v>
      </c>
    </row>
    <row r="43" spans="1:33" ht="40" x14ac:dyDescent="0.2">
      <c r="D43" s="3" t="s">
        <v>81</v>
      </c>
      <c r="H43" s="3" t="s">
        <v>249</v>
      </c>
      <c r="I43" s="3" t="s">
        <v>295</v>
      </c>
      <c r="M43" s="3" t="s">
        <v>457</v>
      </c>
      <c r="Q43" s="3" t="s">
        <v>555</v>
      </c>
      <c r="X43" s="3" t="s">
        <v>802</v>
      </c>
      <c r="AD43" s="3" t="s">
        <v>920</v>
      </c>
      <c r="AF43" s="3" t="s">
        <v>1013</v>
      </c>
      <c r="AG43" s="3" t="s">
        <v>1068</v>
      </c>
    </row>
    <row r="44" spans="1:33" ht="20" x14ac:dyDescent="0.2">
      <c r="D44" s="3" t="s">
        <v>82</v>
      </c>
      <c r="H44" s="3" t="s">
        <v>250</v>
      </c>
      <c r="I44" s="3" t="s">
        <v>296</v>
      </c>
      <c r="M44" s="3" t="s">
        <v>458</v>
      </c>
      <c r="Q44" s="3" t="s">
        <v>556</v>
      </c>
      <c r="X44" s="3" t="s">
        <v>803</v>
      </c>
      <c r="AD44" s="3" t="s">
        <v>921</v>
      </c>
      <c r="AF44" s="3" t="s">
        <v>1028</v>
      </c>
      <c r="AG44" s="3" t="s">
        <v>1069</v>
      </c>
    </row>
    <row r="45" spans="1:33" ht="30" x14ac:dyDescent="0.2">
      <c r="D45" s="3" t="s">
        <v>70</v>
      </c>
      <c r="H45" s="3" t="s">
        <v>251</v>
      </c>
      <c r="I45" s="3" t="s">
        <v>297</v>
      </c>
      <c r="Q45" s="3" t="s">
        <v>557</v>
      </c>
      <c r="X45" s="3" t="s">
        <v>769</v>
      </c>
      <c r="AD45" s="3" t="s">
        <v>922</v>
      </c>
      <c r="AF45" s="3" t="s">
        <v>452</v>
      </c>
    </row>
    <row r="46" spans="1:33" ht="30" x14ac:dyDescent="0.2">
      <c r="D46" s="3" t="s">
        <v>141</v>
      </c>
      <c r="H46" s="3" t="s">
        <v>252</v>
      </c>
      <c r="I46" s="3" t="s">
        <v>298</v>
      </c>
      <c r="Q46" s="3" t="s">
        <v>558</v>
      </c>
      <c r="X46" s="3" t="s">
        <v>805</v>
      </c>
      <c r="AD46" s="3" t="s">
        <v>923</v>
      </c>
      <c r="AF46" s="3" t="s">
        <v>1029</v>
      </c>
    </row>
    <row r="47" spans="1:33" ht="20" x14ac:dyDescent="0.2">
      <c r="D47" s="3" t="s">
        <v>83</v>
      </c>
      <c r="H47" s="3" t="s">
        <v>253</v>
      </c>
      <c r="I47" s="3" t="s">
        <v>99</v>
      </c>
      <c r="Q47" s="3" t="s">
        <v>559</v>
      </c>
      <c r="X47" s="3" t="s">
        <v>806</v>
      </c>
      <c r="AD47" s="3" t="s">
        <v>924</v>
      </c>
      <c r="AF47" s="3" t="s">
        <v>1030</v>
      </c>
    </row>
    <row r="48" spans="1:33" ht="20" x14ac:dyDescent="0.2">
      <c r="D48" s="3" t="s">
        <v>84</v>
      </c>
      <c r="H48" s="3" t="s">
        <v>254</v>
      </c>
      <c r="I48" s="3" t="s">
        <v>300</v>
      </c>
      <c r="Q48" s="3" t="s">
        <v>560</v>
      </c>
      <c r="X48" s="3" t="s">
        <v>807</v>
      </c>
      <c r="AD48" s="3" t="s">
        <v>481</v>
      </c>
      <c r="AF48" s="3" t="s">
        <v>1031</v>
      </c>
    </row>
    <row r="49" spans="4:32" ht="20" x14ac:dyDescent="0.2">
      <c r="D49" s="3" t="s">
        <v>85</v>
      </c>
      <c r="I49" s="3" t="s">
        <v>302</v>
      </c>
      <c r="Q49" s="3" t="s">
        <v>561</v>
      </c>
      <c r="X49" s="3" t="s">
        <v>808</v>
      </c>
      <c r="AD49" s="3" t="s">
        <v>925</v>
      </c>
      <c r="AF49" s="3" t="s">
        <v>1032</v>
      </c>
    </row>
    <row r="50" spans="4:32" ht="20" x14ac:dyDescent="0.2">
      <c r="D50" s="3" t="s">
        <v>86</v>
      </c>
      <c r="I50" s="3" t="s">
        <v>301</v>
      </c>
      <c r="Q50" s="3" t="s">
        <v>562</v>
      </c>
      <c r="X50" s="3" t="s">
        <v>809</v>
      </c>
      <c r="AD50" s="3" t="s">
        <v>926</v>
      </c>
    </row>
    <row r="51" spans="4:32" ht="20" x14ac:dyDescent="0.2">
      <c r="D51" s="3" t="s">
        <v>87</v>
      </c>
      <c r="I51" s="3" t="s">
        <v>299</v>
      </c>
      <c r="Q51" s="3" t="s">
        <v>563</v>
      </c>
      <c r="X51" s="3" t="s">
        <v>588</v>
      </c>
      <c r="AD51" s="3" t="s">
        <v>927</v>
      </c>
    </row>
    <row r="52" spans="4:32" ht="20" x14ac:dyDescent="0.2">
      <c r="D52" s="3" t="s">
        <v>88</v>
      </c>
      <c r="I52" s="3" t="s">
        <v>304</v>
      </c>
      <c r="Q52" s="3" t="s">
        <v>564</v>
      </c>
      <c r="X52" s="3" t="s">
        <v>810</v>
      </c>
      <c r="AD52" s="3" t="s">
        <v>928</v>
      </c>
    </row>
    <row r="53" spans="4:32" ht="20" x14ac:dyDescent="0.2">
      <c r="D53" s="3" t="s">
        <v>89</v>
      </c>
      <c r="I53" s="3" t="s">
        <v>305</v>
      </c>
      <c r="Q53" s="3" t="s">
        <v>565</v>
      </c>
      <c r="X53" s="3" t="s">
        <v>811</v>
      </c>
      <c r="AD53" s="3" t="s">
        <v>929</v>
      </c>
    </row>
    <row r="54" spans="4:32" ht="30" x14ac:dyDescent="0.2">
      <c r="D54" s="3" t="s">
        <v>90</v>
      </c>
      <c r="I54" s="3" t="s">
        <v>306</v>
      </c>
      <c r="Q54" s="3" t="s">
        <v>566</v>
      </c>
      <c r="X54" s="3" t="s">
        <v>819</v>
      </c>
      <c r="AD54" s="3" t="s">
        <v>930</v>
      </c>
    </row>
    <row r="55" spans="4:32" ht="20" x14ac:dyDescent="0.2">
      <c r="D55" s="3" t="s">
        <v>91</v>
      </c>
      <c r="I55" s="3" t="s">
        <v>307</v>
      </c>
      <c r="Q55" s="3" t="s">
        <v>437</v>
      </c>
      <c r="X55" s="3" t="s">
        <v>590</v>
      </c>
      <c r="AD55" s="3" t="s">
        <v>931</v>
      </c>
    </row>
    <row r="56" spans="4:32" ht="20" x14ac:dyDescent="0.2">
      <c r="D56" s="3" t="s">
        <v>92</v>
      </c>
      <c r="I56" s="3" t="s">
        <v>308</v>
      </c>
      <c r="Q56" s="3" t="s">
        <v>567</v>
      </c>
      <c r="X56" s="3" t="s">
        <v>813</v>
      </c>
      <c r="AD56" s="3" t="s">
        <v>932</v>
      </c>
    </row>
    <row r="57" spans="4:32" x14ac:dyDescent="0.2">
      <c r="D57" s="3" t="s">
        <v>93</v>
      </c>
      <c r="I57" s="3" t="s">
        <v>309</v>
      </c>
      <c r="Q57" s="3" t="s">
        <v>568</v>
      </c>
      <c r="X57" s="3" t="s">
        <v>243</v>
      </c>
      <c r="AD57" s="3" t="s">
        <v>933</v>
      </c>
    </row>
    <row r="58" spans="4:32" ht="30"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0" x14ac:dyDescent="0.2">
      <c r="D60" s="3" t="s">
        <v>96</v>
      </c>
      <c r="I60" s="3" t="s">
        <v>312</v>
      </c>
      <c r="Q60" s="3" t="s">
        <v>571</v>
      </c>
      <c r="X60" s="3" t="s">
        <v>138</v>
      </c>
      <c r="AD60" s="3" t="s">
        <v>936</v>
      </c>
    </row>
    <row r="61" spans="4:32" ht="30"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0" x14ac:dyDescent="0.2">
      <c r="D63" s="3" t="s">
        <v>99</v>
      </c>
      <c r="I63" s="3" t="s">
        <v>315</v>
      </c>
      <c r="Q63" s="3" t="s">
        <v>573</v>
      </c>
      <c r="X63" s="3" t="s">
        <v>817</v>
      </c>
      <c r="AD63" s="3" t="s">
        <v>939</v>
      </c>
    </row>
    <row r="64" spans="4:32" x14ac:dyDescent="0.2">
      <c r="D64" s="3" t="s">
        <v>100</v>
      </c>
      <c r="I64" s="3" t="s">
        <v>316</v>
      </c>
      <c r="Q64" s="3" t="s">
        <v>574</v>
      </c>
      <c r="X64" s="3" t="s">
        <v>818</v>
      </c>
      <c r="AD64" s="3" t="s">
        <v>940</v>
      </c>
    </row>
    <row r="65" spans="4:30" ht="20" x14ac:dyDescent="0.2">
      <c r="D65" s="3" t="s">
        <v>101</v>
      </c>
      <c r="I65" s="3" t="s">
        <v>317</v>
      </c>
      <c r="Q65" s="3" t="s">
        <v>575</v>
      </c>
      <c r="X65" s="3" t="s">
        <v>820</v>
      </c>
      <c r="AD65" s="3" t="s">
        <v>941</v>
      </c>
    </row>
    <row r="66" spans="4:30" ht="20" x14ac:dyDescent="0.2">
      <c r="D66" s="3" t="s">
        <v>102</v>
      </c>
      <c r="I66" s="3" t="s">
        <v>318</v>
      </c>
      <c r="Q66" s="3" t="s">
        <v>576</v>
      </c>
      <c r="X66" s="3" t="s">
        <v>821</v>
      </c>
      <c r="AD66" s="3" t="s">
        <v>942</v>
      </c>
    </row>
    <row r="67" spans="4:30" ht="20" x14ac:dyDescent="0.2">
      <c r="D67" s="3" t="s">
        <v>103</v>
      </c>
      <c r="I67" s="3" t="s">
        <v>319</v>
      </c>
      <c r="Q67" s="3" t="s">
        <v>577</v>
      </c>
      <c r="AD67" s="3" t="s">
        <v>943</v>
      </c>
    </row>
    <row r="68" spans="4:30" x14ac:dyDescent="0.2">
      <c r="D68" s="3" t="s">
        <v>104</v>
      </c>
      <c r="I68" s="3" t="s">
        <v>320</v>
      </c>
      <c r="Q68" s="3" t="s">
        <v>578</v>
      </c>
      <c r="AD68" s="3" t="s">
        <v>122</v>
      </c>
    </row>
    <row r="69" spans="4:30" ht="20" x14ac:dyDescent="0.2">
      <c r="D69" s="3" t="s">
        <v>105</v>
      </c>
      <c r="I69" s="3" t="s">
        <v>321</v>
      </c>
      <c r="Q69" s="3" t="s">
        <v>579</v>
      </c>
      <c r="AD69" s="3" t="s">
        <v>944</v>
      </c>
    </row>
    <row r="70" spans="4:30" ht="20" x14ac:dyDescent="0.2">
      <c r="D70" s="3" t="s">
        <v>106</v>
      </c>
      <c r="I70" s="3" t="s">
        <v>322</v>
      </c>
      <c r="Q70" s="3" t="s">
        <v>580</v>
      </c>
      <c r="AD70" s="3" t="s">
        <v>945</v>
      </c>
    </row>
    <row r="71" spans="4:30" ht="20" x14ac:dyDescent="0.2">
      <c r="D71" s="3" t="s">
        <v>38</v>
      </c>
      <c r="I71" s="3" t="s">
        <v>323</v>
      </c>
      <c r="Q71" s="3" t="s">
        <v>581</v>
      </c>
      <c r="AD71" s="3" t="s">
        <v>946</v>
      </c>
    </row>
    <row r="72" spans="4:30" ht="20" x14ac:dyDescent="0.2">
      <c r="D72" s="3" t="s">
        <v>107</v>
      </c>
      <c r="I72" s="3" t="s">
        <v>324</v>
      </c>
      <c r="Q72" s="3" t="s">
        <v>582</v>
      </c>
      <c r="AD72" s="3" t="s">
        <v>947</v>
      </c>
    </row>
    <row r="73" spans="4:30" ht="20" x14ac:dyDescent="0.2">
      <c r="D73" s="3" t="s">
        <v>108</v>
      </c>
      <c r="I73" s="3" t="s">
        <v>325</v>
      </c>
      <c r="Q73" s="3" t="s">
        <v>583</v>
      </c>
      <c r="AD73" s="3" t="s">
        <v>948</v>
      </c>
    </row>
    <row r="74" spans="4:30" ht="30" x14ac:dyDescent="0.2">
      <c r="D74" s="3" t="s">
        <v>109</v>
      </c>
      <c r="I74" s="3" t="s">
        <v>326</v>
      </c>
      <c r="Q74" s="3" t="s">
        <v>584</v>
      </c>
      <c r="AD74" s="3" t="s">
        <v>949</v>
      </c>
    </row>
    <row r="75" spans="4:30" ht="20" x14ac:dyDescent="0.2">
      <c r="D75" s="3" t="s">
        <v>110</v>
      </c>
      <c r="I75" s="3" t="s">
        <v>327</v>
      </c>
      <c r="Q75" s="3" t="s">
        <v>585</v>
      </c>
      <c r="AD75" s="3" t="s">
        <v>950</v>
      </c>
    </row>
    <row r="76" spans="4:30" ht="40" x14ac:dyDescent="0.2">
      <c r="D76" s="3" t="s">
        <v>112</v>
      </c>
      <c r="I76" s="3" t="s">
        <v>328</v>
      </c>
      <c r="Q76" s="3" t="s">
        <v>586</v>
      </c>
      <c r="AD76" s="3" t="s">
        <v>951</v>
      </c>
    </row>
    <row r="77" spans="4:30" ht="20" x14ac:dyDescent="0.2">
      <c r="D77" s="3" t="s">
        <v>111</v>
      </c>
      <c r="I77" s="3" t="s">
        <v>329</v>
      </c>
      <c r="Q77" s="3" t="s">
        <v>588</v>
      </c>
      <c r="AD77" s="3" t="s">
        <v>138</v>
      </c>
    </row>
    <row r="78" spans="4:30" ht="50" x14ac:dyDescent="0.2">
      <c r="D78" s="3" t="s">
        <v>113</v>
      </c>
      <c r="I78" s="3" t="s">
        <v>330</v>
      </c>
      <c r="Q78" s="3" t="s">
        <v>589</v>
      </c>
      <c r="AD78" s="3" t="s">
        <v>952</v>
      </c>
    </row>
    <row r="79" spans="4:30" ht="20" x14ac:dyDescent="0.2">
      <c r="D79" s="3" t="s">
        <v>114</v>
      </c>
      <c r="I79" s="3" t="s">
        <v>331</v>
      </c>
      <c r="Q79" s="3" t="s">
        <v>590</v>
      </c>
      <c r="AD79" s="3" t="s">
        <v>953</v>
      </c>
    </row>
    <row r="80" spans="4:30" ht="20" x14ac:dyDescent="0.2">
      <c r="D80" s="3" t="s">
        <v>115</v>
      </c>
      <c r="I80" s="3" t="s">
        <v>332</v>
      </c>
      <c r="Q80" s="3" t="s">
        <v>591</v>
      </c>
      <c r="AD80" s="3" t="s">
        <v>954</v>
      </c>
    </row>
    <row r="81" spans="4:30" ht="20" x14ac:dyDescent="0.2">
      <c r="D81" s="3" t="s">
        <v>116</v>
      </c>
      <c r="I81" s="3" t="s">
        <v>333</v>
      </c>
      <c r="Q81" s="3" t="s">
        <v>128</v>
      </c>
      <c r="AD81" s="3" t="s">
        <v>955</v>
      </c>
    </row>
    <row r="82" spans="4:30" ht="30" x14ac:dyDescent="0.2">
      <c r="D82" s="3" t="s">
        <v>117</v>
      </c>
      <c r="I82" s="3" t="s">
        <v>334</v>
      </c>
      <c r="Q82" s="3" t="s">
        <v>592</v>
      </c>
      <c r="AD82" s="3" t="s">
        <v>453</v>
      </c>
    </row>
    <row r="83" spans="4:30" ht="20" x14ac:dyDescent="0.2">
      <c r="D83" s="3" t="s">
        <v>118</v>
      </c>
      <c r="I83" s="3" t="s">
        <v>335</v>
      </c>
      <c r="Q83" s="3" t="s">
        <v>593</v>
      </c>
      <c r="AD83" s="3" t="s">
        <v>956</v>
      </c>
    </row>
    <row r="84" spans="4:30" ht="20" x14ac:dyDescent="0.2">
      <c r="D84" s="3" t="s">
        <v>119</v>
      </c>
      <c r="I84" s="3" t="s">
        <v>336</v>
      </c>
      <c r="Q84" s="3" t="s">
        <v>594</v>
      </c>
      <c r="AD84" s="3" t="s">
        <v>957</v>
      </c>
    </row>
    <row r="85" spans="4:30" ht="20" x14ac:dyDescent="0.2">
      <c r="D85" s="3" t="s">
        <v>120</v>
      </c>
      <c r="I85" s="3" t="s">
        <v>337</v>
      </c>
      <c r="Q85" s="3" t="s">
        <v>595</v>
      </c>
      <c r="AD85" s="3" t="s">
        <v>958</v>
      </c>
    </row>
    <row r="86" spans="4:30" ht="30" x14ac:dyDescent="0.2">
      <c r="D86" s="3" t="s">
        <v>121</v>
      </c>
      <c r="I86" s="3" t="s">
        <v>338</v>
      </c>
      <c r="Q86" s="3" t="s">
        <v>596</v>
      </c>
      <c r="AD86" s="3" t="s">
        <v>959</v>
      </c>
    </row>
    <row r="87" spans="4:30" ht="20" x14ac:dyDescent="0.2">
      <c r="D87" s="3" t="s">
        <v>122</v>
      </c>
      <c r="I87" s="3" t="s">
        <v>339</v>
      </c>
      <c r="Q87" s="3" t="s">
        <v>597</v>
      </c>
      <c r="AD87" s="3" t="s">
        <v>960</v>
      </c>
    </row>
    <row r="88" spans="4:30" ht="20" x14ac:dyDescent="0.2">
      <c r="D88" s="3" t="s">
        <v>123</v>
      </c>
      <c r="I88" s="3" t="s">
        <v>341</v>
      </c>
      <c r="Q88" s="3" t="s">
        <v>598</v>
      </c>
      <c r="AD88" s="3" t="s">
        <v>253</v>
      </c>
    </row>
    <row r="89" spans="4:30" ht="30" x14ac:dyDescent="0.2">
      <c r="D89" s="3" t="s">
        <v>124</v>
      </c>
      <c r="I89" s="3" t="s">
        <v>342</v>
      </c>
      <c r="Q89" s="3" t="s">
        <v>599</v>
      </c>
      <c r="AD89" s="3" t="s">
        <v>961</v>
      </c>
    </row>
    <row r="90" spans="4:30" ht="20" x14ac:dyDescent="0.2">
      <c r="D90" s="3" t="s">
        <v>125</v>
      </c>
      <c r="I90" s="3" t="s">
        <v>343</v>
      </c>
      <c r="Q90" s="3" t="s">
        <v>600</v>
      </c>
    </row>
    <row r="91" spans="4:30" ht="30" x14ac:dyDescent="0.2">
      <c r="D91" s="3" t="s">
        <v>126</v>
      </c>
      <c r="I91" s="3" t="s">
        <v>340</v>
      </c>
      <c r="Q91" s="3" t="s">
        <v>601</v>
      </c>
    </row>
    <row r="92" spans="4:30" ht="20" x14ac:dyDescent="0.2">
      <c r="D92" s="3" t="s">
        <v>127</v>
      </c>
      <c r="I92" s="3" t="s">
        <v>344</v>
      </c>
      <c r="Q92" s="3" t="s">
        <v>602</v>
      </c>
    </row>
    <row r="93" spans="4:30" ht="20" x14ac:dyDescent="0.2">
      <c r="D93" s="3" t="s">
        <v>128</v>
      </c>
      <c r="I93" s="3" t="s">
        <v>345</v>
      </c>
      <c r="Q93" s="3" t="s">
        <v>603</v>
      </c>
    </row>
    <row r="94" spans="4:30" ht="20" x14ac:dyDescent="0.2">
      <c r="D94" s="3" t="s">
        <v>129</v>
      </c>
      <c r="I94" s="3" t="s">
        <v>346</v>
      </c>
      <c r="Q94" s="3" t="s">
        <v>604</v>
      </c>
    </row>
    <row r="95" spans="4:30" ht="30" x14ac:dyDescent="0.2">
      <c r="D95" s="3" t="s">
        <v>130</v>
      </c>
      <c r="I95" s="3" t="s">
        <v>347</v>
      </c>
      <c r="Q95" s="3" t="s">
        <v>605</v>
      </c>
    </row>
    <row r="96" spans="4:30" ht="20" x14ac:dyDescent="0.2">
      <c r="D96" s="3" t="s">
        <v>131</v>
      </c>
      <c r="I96" s="3" t="s">
        <v>349</v>
      </c>
      <c r="Q96" s="3" t="s">
        <v>606</v>
      </c>
    </row>
    <row r="97" spans="4:17" x14ac:dyDescent="0.2">
      <c r="D97" s="3" t="s">
        <v>132</v>
      </c>
      <c r="I97" s="3" t="s">
        <v>348</v>
      </c>
      <c r="Q97" s="3" t="s">
        <v>607</v>
      </c>
    </row>
    <row r="98" spans="4:17" ht="30" x14ac:dyDescent="0.2">
      <c r="D98" s="3" t="s">
        <v>133</v>
      </c>
      <c r="I98" s="3" t="s">
        <v>350</v>
      </c>
      <c r="Q98" s="3" t="s">
        <v>608</v>
      </c>
    </row>
    <row r="99" spans="4:17" ht="20" x14ac:dyDescent="0.2">
      <c r="D99" s="3" t="s">
        <v>134</v>
      </c>
      <c r="I99" s="3" t="s">
        <v>351</v>
      </c>
      <c r="Q99" s="3" t="s">
        <v>609</v>
      </c>
    </row>
    <row r="100" spans="4:17" ht="20" x14ac:dyDescent="0.2">
      <c r="D100" s="3" t="s">
        <v>135</v>
      </c>
      <c r="I100" s="3" t="s">
        <v>352</v>
      </c>
      <c r="Q100" s="3" t="s">
        <v>610</v>
      </c>
    </row>
    <row r="101" spans="4:17" x14ac:dyDescent="0.2">
      <c r="D101" s="3" t="s">
        <v>136</v>
      </c>
      <c r="I101" s="3" t="s">
        <v>354</v>
      </c>
      <c r="Q101" s="3" t="s">
        <v>611</v>
      </c>
    </row>
    <row r="102" spans="4:17" ht="30" x14ac:dyDescent="0.2">
      <c r="D102" s="3" t="s">
        <v>137</v>
      </c>
      <c r="I102" s="3" t="s">
        <v>353</v>
      </c>
      <c r="Q102" s="3" t="s">
        <v>612</v>
      </c>
    </row>
    <row r="103" spans="4:17" ht="20" x14ac:dyDescent="0.2">
      <c r="D103" s="3" t="s">
        <v>138</v>
      </c>
      <c r="I103" s="3" t="s">
        <v>355</v>
      </c>
      <c r="Q103" s="3" t="s">
        <v>613</v>
      </c>
    </row>
    <row r="104" spans="4:17" ht="30" x14ac:dyDescent="0.2">
      <c r="D104" s="3" t="s">
        <v>48</v>
      </c>
      <c r="I104" s="3" t="s">
        <v>356</v>
      </c>
      <c r="Q104" s="3" t="s">
        <v>614</v>
      </c>
    </row>
    <row r="105" spans="4:17" ht="30" x14ac:dyDescent="0.2">
      <c r="D105" s="3" t="s">
        <v>139</v>
      </c>
      <c r="I105" s="3" t="s">
        <v>357</v>
      </c>
      <c r="Q105" s="3" t="s">
        <v>615</v>
      </c>
    </row>
    <row r="106" spans="4:17" ht="20"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0" x14ac:dyDescent="0.2">
      <c r="D111" s="3" t="s">
        <v>146</v>
      </c>
      <c r="I111" s="3" t="s">
        <v>363</v>
      </c>
      <c r="Q111" s="3" t="s">
        <v>616</v>
      </c>
    </row>
    <row r="112" spans="4:17" ht="20" x14ac:dyDescent="0.2">
      <c r="D112" s="3" t="s">
        <v>147</v>
      </c>
      <c r="I112" s="3" t="s">
        <v>364</v>
      </c>
      <c r="Q112" s="3" t="s">
        <v>621</v>
      </c>
    </row>
    <row r="113" spans="4:17" ht="20"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x14ac:dyDescent="0.2">
      <c r="D118" s="3" t="s">
        <v>153</v>
      </c>
      <c r="I118" s="3" t="s">
        <v>369</v>
      </c>
      <c r="Q118" s="3" t="s">
        <v>627</v>
      </c>
    </row>
    <row r="119" spans="4:17" ht="20" x14ac:dyDescent="0.2">
      <c r="D119" s="3" t="s">
        <v>154</v>
      </c>
      <c r="I119" s="3" t="s">
        <v>370</v>
      </c>
    </row>
    <row r="120" spans="4:17" x14ac:dyDescent="0.2">
      <c r="D120" s="3" t="s">
        <v>155</v>
      </c>
      <c r="I120" s="3" t="s">
        <v>371</v>
      </c>
    </row>
    <row r="121" spans="4:17" x14ac:dyDescent="0.2">
      <c r="D121" s="3" t="s">
        <v>156</v>
      </c>
      <c r="I121" s="3" t="s">
        <v>372</v>
      </c>
    </row>
    <row r="122" spans="4:17" ht="20" x14ac:dyDescent="0.2">
      <c r="D122" s="3" t="s">
        <v>157</v>
      </c>
      <c r="I122" s="3" t="s">
        <v>373</v>
      </c>
    </row>
    <row r="123" spans="4:17" ht="20" x14ac:dyDescent="0.2">
      <c r="D123" s="3" t="s">
        <v>158</v>
      </c>
      <c r="I123" s="3" t="s">
        <v>303</v>
      </c>
    </row>
    <row r="124" spans="4:17" ht="20" x14ac:dyDescent="0.2">
      <c r="D124" s="3" t="s">
        <v>159</v>
      </c>
      <c r="I124" s="3" t="s">
        <v>374</v>
      </c>
    </row>
    <row r="125" spans="4:17" x14ac:dyDescent="0.2">
      <c r="D125" s="3" t="s">
        <v>160</v>
      </c>
      <c r="I125" s="3" t="s">
        <v>375</v>
      </c>
    </row>
    <row r="126" spans="4:17" x14ac:dyDescent="0.2">
      <c r="D126" s="3" t="s">
        <v>161</v>
      </c>
    </row>
    <row r="127" spans="4:17" x14ac:dyDescent="0.2">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rgb="FF92D050"/>
  </sheetPr>
  <dimension ref="A1:B1439"/>
  <sheetViews>
    <sheetView workbookViewId="0"/>
  </sheetViews>
  <sheetFormatPr baseColWidth="10" defaultColWidth="10.83203125" defaultRowHeight="15" x14ac:dyDescent="0.2"/>
  <cols>
    <col min="1" max="1" width="10.8320312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MI_Oferente_Singular</vt:lpstr>
      <vt:lpstr>Listas</vt:lpstr>
      <vt:lpstr>Listas2</vt:lpstr>
      <vt:lpstr>ListasDpto-Mpio</vt:lpstr>
      <vt:lpstr>EAS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Microsoft Office</cp:lastModifiedBy>
  <cp:lastPrinted>2020-11-20T15:12:35Z</cp:lastPrinted>
  <dcterms:created xsi:type="dcterms:W3CDTF">2020-10-14T21:57:42Z</dcterms:created>
  <dcterms:modified xsi:type="dcterms:W3CDTF">2020-12-29T20:50:37Z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