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<sst xmlns="http://schemas.openxmlformats.org/spreadsheetml/2006/main" count="3563" uniqueCount="2763">
  <si>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</si>
  <si>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</si>
  <si>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</si>
  <si>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</si>
  <si>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</si>
  <si>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</si>
  <si>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</si>
  <si>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</si>
  <si>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</si>
  <si>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</si>
  <si>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</si>
  <si>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</si>
  <si>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</si>
  <si>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</si>
  <si>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</si>
  <si>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</si>
  <si>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</si>
  <si>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</si>
  <si>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</si>
  <si>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</si>
  <si>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</si>
  <si>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</si>
  <si>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</si>
  <si>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</si>
  <si>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</si>
  <si>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</si>
  <si>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</si>
  <si>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</si>
  <si>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</si>
  <si>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</si>
  <si>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</si>
  <si>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</si>
  <si>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</si>
  <si>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</si>
  <si>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</si>
  <si>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</si>
  <si>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</si>
  <si>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</si>
  <si>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</si>
  <si>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</si>
  <si>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</si>
  <si>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</si>
  <si>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</si>
  <si>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</si>
  <si>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</si>
  <si>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</si>
  <si>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</si>
  <si>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</si>
  <si>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</si>
  <si>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</si>
  <si>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</si>
  <si>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</si>
  <si>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</si>
  <si>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</si>
  <si>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</si>
  <si>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</si>
  <si>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</si>
  <si>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</si>
  <si>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</si>
  <si>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</si>
  <si>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</si>
  <si>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</si>
  <si>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</si>
  <si>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</si>
  <si>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</si>
  <si>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</si>
  <si>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</si>
  <si>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</si>
  <si>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</si>
  <si>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</si>
  <si>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</si>
  <si>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</si>
  <si>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</si>
  <si>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</si>
  <si>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</si>
  <si>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</si>
  <si>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</si>
  <si>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</si>
  <si>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</si>
  <si>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</si>
  <si>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</si>
  <si>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</si>
  <si>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</si>
  <si>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</si>
  <si>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</si>
  <si>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</si>
  <si>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</si>
  <si>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</si>
  <si>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</si>
  <si>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</si>
  <si>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</si>
  <si>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</si>
  <si>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</si>
  <si>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</si>
  <si>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</si>
  <si>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</si>
  <si>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</si>
  <si>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</si>
  <si>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</si>
  <si>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</si>
  <si>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</si>
  <si>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</si>
  <si>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</si>
  <si>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</si>
  <si>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</si>
  <si>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</si>
  <si>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</si>
  <si>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</si>
  <si>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</si>
  <si>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</si>
  <si>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</si>
  <si>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</si>
  <si>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</si>
  <si>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</si>
  <si>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</si>
  <si>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</si>
  <si>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</si>
  <si>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</si>
  <si>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</si>
  <si>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</si>
  <si>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</si>
  <si>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</si>
  <si>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</si>
  <si>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</si>
  <si>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</si>
  <si>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</si>
  <si>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</si>
  <si>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</si>
  <si>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</si>
  <si>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</si>
  <si>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</si>
  <si>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</si>
  <si>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</si>
  <si>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</si>
  <si>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</si>
  <si>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</si>
  <si>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</si>
  <si>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</si>
  <si>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</si>
  <si>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</si>
  <si>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</si>
  <si>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</si>
  <si>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</si>
  <si>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</si>
  <si>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</si>
  <si>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</si>
  <si>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</si>
  <si>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</si>
  <si>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</si>
  <si>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</si>
  <si>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</si>
  <si>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</si>
  <si>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</si>
  <si>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</si>
  <si>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</si>
  <si>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</si>
  <si>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</si>
  <si>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</si>
  <si>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</si>
  <si>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</si>
  <si>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</si>
  <si>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</si>
  <si>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</si>
  <si>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</si>
  <si>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</si>
  <si>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</si>
  <si>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</si>
  <si>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</si>
  <si>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</si>
  <si>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</si>
  <si>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</si>
  <si>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</si>
  <si>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</si>
  <si>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</si>
  <si>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</si>
  <si>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</si>
  <si>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</si>
  <si>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</si>
  <si>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</si>
  <si>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</si>
  <si>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</si>
  <si>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</si>
  <si>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</si>
  <si>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</si>
  <si>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</si>
  <si>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</si>
  <si>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</si>
  <si>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</si>
  <si>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</si>
  <si>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</si>
  <si>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</si>
  <si>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</si>
  <si>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</si>
  <si>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</si>
  <si>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</si>
  <si>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</si>
  <si>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</si>
  <si>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</si>
  <si>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</si>
  <si>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</si>
  <si>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</si>
  <si>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</si>
  <si>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</si>
  <si>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</si>
  <si>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</si>
  <si>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</si>
  <si>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</si>
  <si>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</si>
  <si>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</si>
  <si>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</si>
  <si>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</si>
  <si>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</si>
  <si>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</si>
  <si>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</si>
  <si>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</si>
  <si>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</si>
  <si>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</si>
  <si>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</si>
  <si>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</si>
  <si>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</si>
  <si>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</si>
  <si>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</si>
  <si>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</si>
  <si>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</si>
  <si>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</si>
  <si>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</si>
  <si>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</si>
  <si>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</si>
  <si>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</si>
  <si>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</si>
  <si>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</si>
  <si>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</si>
  <si>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</si>
  <si>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</si>
  <si>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</si>
  <si>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</si>
  <si>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</si>
  <si>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</si>
  <si>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</si>
  <si>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</si>
  <si>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</si>
  <si>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</si>
  <si>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</si>
  <si>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</si>
  <si>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</si>
  <si>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</si>
  <si>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</si>
  <si>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</si>
  <si>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</si>
  <si>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</si>
  <si>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</si>
  <si>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</si>
  <si>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</si>
  <si>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</si>
  <si>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</si>
  <si>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</si>
  <si>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</si>
  <si>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</si>
  <si>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</si>
  <si>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</si>
  <si>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</si>
  <si>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</si>
  <si>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</si>
  <si>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</si>
  <si>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</si>
  <si>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</si>
  <si>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</si>
  <si>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</si>
  <si>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</si>
  <si>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</si>
  <si>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</si>
  <si>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</si>
  <si>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</si>
  <si>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</si>
  <si>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</si>
  <si>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</si>
  <si>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</si>
  <si>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</si>
  <si>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</si>
  <si>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</si>
  <si>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</si>
  <si>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</si>
  <si>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</si>
  <si>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</si>
  <si>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</si>
  <si>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</si>
  <si>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</si>
  <si>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</si>
  <si>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</si>
  <si>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</si>
  <si>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</si>
  <si>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</si>
  <si>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</si>
  <si>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</si>
  <si>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</si>
  <si>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</si>
  <si>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</si>
  <si>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</si>
  <si>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</si>
  <si>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</si>
  <si>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</si>
  <si>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</si>
  <si>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</si>
  <si>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</si>
  <si>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</si>
  <si>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</si>
  <si>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</si>
  <si>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</si>
  <si>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</si>
  <si>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</si>
  <si>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</si>
  <si>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</si>
  <si>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</si>
  <si>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</si>
  <si>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</si>
  <si>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</si>
  <si>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</si>
  <si>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</si>
  <si>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</si>
  <si>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</si>
  <si>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</si>
  <si>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</si>
  <si>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</si>
  <si>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</si>
  <si>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</si>
  <si>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</si>
  <si>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</si>
  <si>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</si>
  <si>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</si>
  <si>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</si>
  <si>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</si>
  <si>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</si>
  <si>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</si>
  <si>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</si>
  <si>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</si>
  <si>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</si>
  <si>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</si>
  <si>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</si>
  <si>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</si>
  <si>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</si>
  <si>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</si>
  <si>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</si>
  <si>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</si>
  <si>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</si>
  <si>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</si>
  <si>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</si>
  <si>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</si>
  <si>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</si>
  <si>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</si>
  <si>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</si>
  <si>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</si>
  <si>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</si>
  <si>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</si>
  <si>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</si>
  <si>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</si>
  <si>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</si>
  <si>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</si>
  <si>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</si>
  <si>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</si>
  <si>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</si>
  <si>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</si>
  <si>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</si>
  <si>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</si>
  <si>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</si>
  <si>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</si>
  <si>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</si>
  <si>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</si>
  <si>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</si>
  <si>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</si>
  <si>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</si>
  <si>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</si>
  <si>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</si>
  <si>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</si>
  <si>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</si>
  <si>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</si>
  <si>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</si>
  <si>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</si>
  <si>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</si>
  <si>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</si>
  <si>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</si>
  <si>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</si>
  <si>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</si>
  <si>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</si>
  <si>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</si>
  <si>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</si>
  <si>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</si>
  <si>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</si>
  <si>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</si>
  <si>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</si>
  <si>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</si>
  <si>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</si>
  <si>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</si>
  <si>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</si>
  <si>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</si>
  <si>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</si>
  <si>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</si>
  <si>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</si>
  <si>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</si>
  <si>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</si>
  <si>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</si>
  <si>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</si>
  <si>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</si>
  <si>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</si>
  <si>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</si>
  <si>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</si>
  <si>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</si>
  <si>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</si>
  <si>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</si>
  <si>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</si>
  <si>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</si>
  <si>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</si>
  <si>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</si>
  <si>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</si>
  <si>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</si>
  <si>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</si>
  <si>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</si>
  <si>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</si>
  <si>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</si>
  <si>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</si>
  <si>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</si>
  <si>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</si>
  <si>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</si>
  <si>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</si>
  <si>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</si>
  <si>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</si>
  <si>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</si>
  <si>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</si>
  <si>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</si>
  <si>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</si>
  <si>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</si>
  <si>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</si>
  <si>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</si>
  <si>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</si>
  <si>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</si>
  <si>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</si>
  <si>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</si>
  <si>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</si>
  <si>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</si>
  <si>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</si>
  <si>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</si>
  <si>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</si>
  <si>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</si>
  <si>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</si>
  <si>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</si>
  <si>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</si>
  <si>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</si>
  <si>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</si>
  <si>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</si>
  <si>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</si>
  <si>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</si>
  <si>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</si>
  <si>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</si>
  <si>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</si>
  <si>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</si>
  <si>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</si>
  <si>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</si>
  <si>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</si>
  <si>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</si>
  <si>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</si>
  <si>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</si>
  <si>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</si>
  <si>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</si>
  <si>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</si>
  <si>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</si>
  <si>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</si>
  <si>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</si>
  <si>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</si>
  <si>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</si>
  <si>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</si>
  <si>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</si>
  <si>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</si>
  <si>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</si>
  <si>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</si>
  <si>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</si>
  <si>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</si>
  <si>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</si>
  <si>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</si>
  <si>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</si>
  <si>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</si>
  <si>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</si>
  <si>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</si>
  <si>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</si>
  <si>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</si>
  <si>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</si>
  <si>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</si>
  <si>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</si>
  <si>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</si>
  <si>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</si>
  <si>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</si>
  <si>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</si>
  <si>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</si>
  <si>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</si>
  <si>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</si>
  <si>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</si>
  <si>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</si>
  <si>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</si>
  <si>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</si>
  <si>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</si>
  <si>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</si>
  <si>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</si>
  <si>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</si>
  <si>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</si>
  <si>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</si>
  <si>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</si>
  <si>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</si>
  <si>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</si>
  <si>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</si>
  <si>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</si>
  <si>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</si>
  <si>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</si>
  <si>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</si>
  <si>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</si>
  <si>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</si>
  <si>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</si>
  <si>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</si>
  <si>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</si>
  <si>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</si>
  <si>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</si>
  <si>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</si>
  <si>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</si>
  <si>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</si>
  <si>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</si>
  <si>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</si>
  <si>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</si>
  <si>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</si>
  <si>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</si>
  <si>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</si>
  <si>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</si>
  <si>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</si>
  <si>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</si>
  <si>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</si>
  <si>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</si>
  <si>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</si>
  <si>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</si>
  <si>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</si>
  <si>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</si>
  <si>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</si>
  <si>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</si>
  <si>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</si>
  <si>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</si>
  <si>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</si>
  <si>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</si>
  <si>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</si>
  <si>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</si>
  <si>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</si>
  <si>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</si>
  <si>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</si>
  <si>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</si>
  <si>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</si>
  <si>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</si>
  <si>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</si>
  <si>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</si>
  <si>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</si>
  <si>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</si>
  <si>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</si>
  <si>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</si>
  <si>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</si>
  <si>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</si>
  <si>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</si>
  <si>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</si>
  <si>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</si>
  <si>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</si>
  <si>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</si>
  <si>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</si>
  <si>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</si>
  <si>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</si>
  <si>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</si>
  <si>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</si>
  <si>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</si>
  <si>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</si>
  <si>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</si>
  <si>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</si>
  <si>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</si>
  <si>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</si>
  <si>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</si>
  <si>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</si>
  <si>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</si>
  <si>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</si>
  <si>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</si>
  <si>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</si>
  <si>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</si>
  <si>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</si>
  <si>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</si>
  <si>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</si>
  <si>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</si>
  <si>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</si>
  <si>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</si>
  <si>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</si>
  <si>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</si>
  <si>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</si>
  <si>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</si>
  <si>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</si>
  <si>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</si>
  <si>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</si>
  <si>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</si>
  <si>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</si>
  <si>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</si>
  <si>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</si>
  <si>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</si>
  <si>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</si>
  <si>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</si>
  <si>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</si>
  <si>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</si>
  <si>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</si>
  <si>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</si>
  <si>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</si>
  <si>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</si>
  <si>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</si>
  <si>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</si>
  <si>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</si>
  <si>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</si>
  <si>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</si>
  <si>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</si>
  <si>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</si>
  <si>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</si>
  <si>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</si>
  <si>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</si>
  <si>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</si>
  <si>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</si>
  <si>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</si>
  <si>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</si>
  <si>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</si>
  <si>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</si>
  <si>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</si>
  <si>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</si>
  <si>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</si>
  <si>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</si>
  <si>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</si>
  <si>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</si>
  <si>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</si>
  <si>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</si>
  <si>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</si>
  <si>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</si>
  <si>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</si>
  <si>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</si>
  <si>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</si>
  <si>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</si>
  <si>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</si>
  <si>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</si>
  <si>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</si>
  <si>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</si>
  <si>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</si>
  <si>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</si>
  <si>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</si>
  <si>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</si>
  <si>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</si>
  <si>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</si>
  <si>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</si>
  <si>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</si>
  <si>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</si>
  <si>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</si>
  <si>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</si>
  <si>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</si>
  <si>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</si>
  <si>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</si>
  <si>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</si>
  <si>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</si>
  <si>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</si>
  <si>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</si>
  <si>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</si>
  <si>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</si>
  <si>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</si>
  <si>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</si>
  <si>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</si>
  <si>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</si>
  <si>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</si>
  <si>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</si>
  <si>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</si>
  <si>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</si>
  <si>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</si>
  <si>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</si>
  <si>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</si>
  <si>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</si>
  <si>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</si>
  <si>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</si>
  <si>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</si>
  <si>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</si>
  <si>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</si>
  <si>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</si>
  <si>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</si>
  <si>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</si>
  <si>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</si>
  <si>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</si>
  <si>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</si>
  <si>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</si>
  <si>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</si>
  <si>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</si>
  <si>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</si>
  <si>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</si>
  <si>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</si>
  <si>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</si>
  <si>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</si>
  <si>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</si>
  <si>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</si>
  <si>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</si>
  <si>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</si>
  <si>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</si>
  <si>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</si>
  <si>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</si>
  <si>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</si>
  <si>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</si>
  <si>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</si>
  <si>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</si>
  <si>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</si>
  <si>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</si>
  <si>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</si>
  <si>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</si>
  <si>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</si>
  <si>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</si>
  <si>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</si>
  <si>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</si>
  <si>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</si>
  <si>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</si>
  <si>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</si>
  <si>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</si>
  <si>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</si>
  <si>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</si>
  <si>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</si>
  <si>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</si>
  <si>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</si>
  <si>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</si>
  <si>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</si>
  <si>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</si>
  <si>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</si>
  <si>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</si>
  <si>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</si>
  <si>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</si>
  <si>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</si>
  <si>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</si>
  <si>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</si>
  <si>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</si>
  <si>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</si>
  <si>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</si>
  <si>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</si>
  <si>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</si>
  <si>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</si>
  <si>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</si>
  <si>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</si>
  <si>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</si>
  <si>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</si>
  <si>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</si>
  <si>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</si>
  <si>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</si>
  <si>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</si>
  <si>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</si>
  <si>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</si>
  <si>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</si>
  <si>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</si>
  <si>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</si>
  <si>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</si>
  <si>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</si>
  <si>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</si>
  <si>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</si>
  <si>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</si>
  <si>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</si>
  <si>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</si>
  <si>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</si>
  <si>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</si>
  <si>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</si>
  <si>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</si>
  <si>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</si>
  <si>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</si>
  <si>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</si>
  <si>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</si>
  <si>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</si>
  <si>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</si>
  <si>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</si>
  <si>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</si>
  <si>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</si>
  <si>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</si>
  <si>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</si>
  <si>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</si>
  <si>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</si>
  <si>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</si>
  <si>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</si>
  <si>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</si>
  <si>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</si>
  <si>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</si>
  <si>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</si>
  <si>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</si>
  <si>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</si>
  <si>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</si>
  <si>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</si>
  <si>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</si>
  <si>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</si>
  <si>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</si>
  <si>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</si>
  <si>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</si>
  <si>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</si>
  <si>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</si>
  <si>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</si>
  <si>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</si>
  <si>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</si>
  <si>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</si>
  <si>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</si>
  <si>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</si>
  <si>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</si>
  <si>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</si>
  <si>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</si>
  <si>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</si>
  <si>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</si>
  <si>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</si>
  <si>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</si>
  <si>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</si>
  <si>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</si>
  <si>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</si>
  <si>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</si>
  <si>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</si>
  <si>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</si>
  <si>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</si>
  <si>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</si>
  <si>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</si>
  <si>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</si>
  <si>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</si>
  <si>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</si>
  <si>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</si>
  <si>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</si>
  <si>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</si>
  <si>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</si>
  <si>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</si>
  <si>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</si>
  <si>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</si>
  <si>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</si>
  <si>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</si>
  <si>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</si>
  <si>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</si>
  <si>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</si>
  <si>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</si>
  <si>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</si>
  <si>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</si>
  <si>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</si>
  <si>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</si>
  <si>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</si>
  <si>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</si>
  <si>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</si>
  <si>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</si>
  <si>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</si>
  <si>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</si>
  <si>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</si>
  <si>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</si>
  <si>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</si>
  <si>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</si>
  <si>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</si>
  <si>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</si>
  <si>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</si>
  <si>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</si>
  <si>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</si>
  <si>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</si>
  <si>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</si>
  <si>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</si>
  <si>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</si>
  <si>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</si>
  <si>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</si>
  <si>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</si>
  <si>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</si>
  <si>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</si>
  <si>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</si>
  <si>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</si>
  <si>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</si>
  <si>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</si>
  <si>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</si>
  <si>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</si>
  <si>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</si>
  <si>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</si>
  <si>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</si>
  <si>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</si>
  <si>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</si>
  <si>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</si>
  <si>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</si>
  <si>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</si>
  <si>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</si>
  <si>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</si>
  <si>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</si>
  <si>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</si>
  <si>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</si>
  <si>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</si>
  <si>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</si>
  <si>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</si>
  <si>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</si>
  <si>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</si>
  <si>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</si>
  <si>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</si>
  <si>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</si>
  <si>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</si>
  <si>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</si>
  <si>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</si>
  <si>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</si>
  <si>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</si>
  <si>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</si>
  <si>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</si>
  <si>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</si>
  <si>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</si>
  <si>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</si>
  <si>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</si>
  <si>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</si>
  <si>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</si>
  <si>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</si>
  <si>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</si>
  <si>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</si>
  <si>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</si>
  <si>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</si>
  <si>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</si>
  <si>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</si>
  <si>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</si>
  <si>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</si>
  <si>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</si>
  <si>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</si>
  <si>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</si>
  <si>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</si>
  <si>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</si>
  <si>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</si>
  <si>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</si>
  <si>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</si>
  <si>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</si>
  <si>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</si>
  <si>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</si>
  <si>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</si>
  <si>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</si>
  <si>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</si>
  <si>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</si>
  <si>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</si>
  <si>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</si>
  <si>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</si>
  <si>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</si>
  <si>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</si>
  <si>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</si>
  <si>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</si>
  <si>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</si>
  <si>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</si>
  <si>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</si>
  <si>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</si>
  <si>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</si>
  <si>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</si>
  <si>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</si>
  <si>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</si>
  <si>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</si>
  <si>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</si>
  <si>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</si>
  <si>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</si>
  <si>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</si>
  <si>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</si>
  <si>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</si>
  <si>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</si>
  <si>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</si>
  <si>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</si>
  <si>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</si>
  <si>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</si>
  <si>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</si>
  <si>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</si>
  <si>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</si>
  <si>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</si>
  <si>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</si>
  <si>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</si>
  <si>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</si>
  <si>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</si>
  <si>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</si>
  <si>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</si>
  <si>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</si>
  <si>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</si>
  <si>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</si>
  <si>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</si>
  <si>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</si>
  <si>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</si>
  <si>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</si>
  <si>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</si>
  <si>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</si>
  <si>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</si>
  <si>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</si>
  <si>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</si>
  <si>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</si>
  <si>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</si>
  <si>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</si>
  <si>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</si>
  <si>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</si>
  <si>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</si>
  <si>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</si>
  <si>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</si>
  <si>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</si>
  <si>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</si>
  <si>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</si>
  <si>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</si>
  <si>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</si>
  <si>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</si>
  <si>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</si>
  <si>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</si>
  <si>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</si>
  <si>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</si>
  <si>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</si>
  <si>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</si>
  <si>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</si>
  <si>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</si>
  <si>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</si>
  <si>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</si>
  <si>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</si>
  <si>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</si>
  <si>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</si>
  <si>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</si>
  <si>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</si>
  <si>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</si>
  <si>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</si>
  <si>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</si>
  <si>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</si>
  <si>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</si>
  <si>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</si>
  <si>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</si>
  <si>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</si>
  <si>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</si>
  <si>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</si>
  <si>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</si>
  <si>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</si>
  <si>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</si>
  <si>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</si>
  <si>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</si>
  <si>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</si>
  <si>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</si>
  <si>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</si>
  <si>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</si>
  <si>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</si>
  <si>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</si>
  <si>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</si>
  <si>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</si>
  <si>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</si>
  <si>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</si>
  <si>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</si>
  <si>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</si>
  <si>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</si>
  <si>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</si>
  <si>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</si>
  <si>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</si>
  <si>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</si>
  <si>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</si>
  <si>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</si>
  <si>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</si>
  <si>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</si>
  <si>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</si>
  <si>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</si>
  <si>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</si>
  <si>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</si>
  <si>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</si>
  <si>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</si>
  <si>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</si>
  <si>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</si>
  <si>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</si>
  <si>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</si>
  <si>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</si>
  <si>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</si>
  <si>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</si>
  <si>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</si>
  <si>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</si>
  <si>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</si>
  <si>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</si>
  <si>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</si>
  <si>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</si>
  <si>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</si>
  <si>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</si>
  <si>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</si>
  <si>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</si>
  <si>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</si>
  <si>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</si>
  <si>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</si>
  <si>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</si>
  <si>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</si>
  <si>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</si>
  <si>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</si>
  <si>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</si>
  <si>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</si>
  <si>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</si>
  <si>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</si>
  <si>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</si>
  <si>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</si>
  <si>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</si>
  <si>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</si>
  <si>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</si>
  <si>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</si>
  <si>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</si>
  <si>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</si>
  <si>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</si>
  <si>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</si>
  <si>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</si>
  <si>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</si>
  <si>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</si>
  <si>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</si>
  <si>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</si>
  <si>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</si>
  <si>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</si>
  <si>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</si>
  <si>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</si>
  <si>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</si>
  <si>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</si>
  <si>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</si>
  <si>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</si>
  <si>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</si>
  <si>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</si>
  <si>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</si>
  <si>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</si>
  <si>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</si>
  <si>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</si>
  <si>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</si>
  <si>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</si>
  <si>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</si>
  <si>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</si>
  <si>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</si>
  <si>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</si>
  <si>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</si>
  <si>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</si>
  <si>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</si>
  <si>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</si>
  <si>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</si>
  <si>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</si>
  <si>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</si>
  <si>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</si>
  <si>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</si>
  <si>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</si>
  <si>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</si>
  <si>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</si>
  <si>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</si>
  <si>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</si>
  <si>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</si>
  <si>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</si>
  <si>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</si>
  <si>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</si>
  <si>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</si>
  <si>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</si>
  <si>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</si>
  <si>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</si>
  <si>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</si>
  <si>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</si>
  <si>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</si>
  <si>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</si>
  <si>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</si>
  <si>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</si>
  <si>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</si>
  <si>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</si>
  <si>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</si>
  <si>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</si>
  <si>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</si>
  <si>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</si>
  <si>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</si>
  <si>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</si>
  <si>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</si>
  <si>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</si>
  <si>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</si>
  <si>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</si>
  <si>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</si>
  <si>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</si>
  <si>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</si>
  <si>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</si>
  <si>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</si>
  <si>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</si>
  <si>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</si>
  <si>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</si>
  <si>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</si>
  <si>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</si>
  <si>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</si>
  <si>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</si>
  <si>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</si>
  <si>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</si>
  <si>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</si>
  <si>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</si>
  <si>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</si>
  <si>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</si>
  <si>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</si>
  <si>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</si>
  <si>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</si>
  <si>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</si>
  <si>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</si>
  <si>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</si>
  <si>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</si>
  <si>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</si>
  <si>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</si>
  <si>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</si>
  <si>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</si>
  <si>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</si>
  <si>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</si>
  <si>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</si>
  <si>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</si>
  <si>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</si>
  <si>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</si>
  <si>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</si>
  <si>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</si>
  <si>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</si>
  <si>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</si>
  <si>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</si>
  <si>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</si>
  <si>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</si>
  <si>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</si>
  <si>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</si>
  <si>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</si>
  <si>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</si>
  <si>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</si>
  <si>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</si>
  <si>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</si>
  <si>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</si>
  <si>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</si>
  <si>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</si>
  <si>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</si>
  <si>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</si>
  <si>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</si>
  <si>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</si>
  <si>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</si>
  <si>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</si>
  <si>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</si>
  <si>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</si>
  <si>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</si>
  <si>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</si>
  <si>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</si>
  <si>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</si>
  <si>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</si>
  <si>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</si>
  <si>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</si>
  <si>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</si>
  <si>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</si>
  <si>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</si>
  <si>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</si>
  <si>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</si>
  <si>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</si>
  <si>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</si>
  <si>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</si>
  <si>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</si>
  <si>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</si>
  <si>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</si>
  <si>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</si>
  <si>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</si>
  <si>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</si>
  <si>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</si>
  <si>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</si>
  <si>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</si>
  <si>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</si>
  <si>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</si>
  <si>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</si>
  <si>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</si>
  <si>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</si>
  <si>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</si>
  <si>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</si>
  <si>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</si>
  <si>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</si>
  <si>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</si>
  <si>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</si>
  <si>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</si>
  <si>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</si>
  <si>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</si>
  <si>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</si>
  <si>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</si>
  <si>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</si>
  <si>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</si>
  <si>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</si>
  <si>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</si>
  <si>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</si>
  <si>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</si>
  <si>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</si>
  <si>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</si>
  <si>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</si>
  <si>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</si>
  <si>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</si>
  <si>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</si>
  <si>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</si>
  <si>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</si>
  <si>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</si>
  <si>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</si>
  <si>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</si>
  <si>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</si>
  <si>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</si>
  <si>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</si>
  <si>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</si>
  <si>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</si>
  <si>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</si>
  <si>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</si>
  <si>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</si>
  <si>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</si>
  <si>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</si>
  <si>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</si>
  <si>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</si>
  <si>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</si>
  <si>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</si>
  <si>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</si>
  <si>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</si>
  <si>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</si>
  <si>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</si>
  <si>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</si>
  <si>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</si>
  <si>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</si>
  <si>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</si>
  <si>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</si>
  <si>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</si>
  <si>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</si>
  <si>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</si>
  <si>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</si>
  <si>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</si>
  <si>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</si>
  <si>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</si>
  <si>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</si>
  <si>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</si>
  <si>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</si>
  <si>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</si>
  <si>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</si>
  <si>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</si>
  <si>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</si>
  <si>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</si>
  <si>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</si>
  <si>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</si>
  <si>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</si>
  <si>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</si>
  <si>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</si>
  <si>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</si>
  <si>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</si>
  <si>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</si>
  <si>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</si>
  <si>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</si>
  <si>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</si>
  <si>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</si>
  <si>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</si>
  <si>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</si>
  <si>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</si>
  <si>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</si>
  <si>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</si>
  <si>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</si>
  <si>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</si>
  <si>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</si>
  <si>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</si>
  <si>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</si>
  <si>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</si>
  <si>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</si>
  <si>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</si>
  <si>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</si>
  <si>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</si>
  <si>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</si>
  <si>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</si>
  <si>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</si>
  <si>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</si>
  <si>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</si>
  <si>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</si>
  <si>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</si>
  <si>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</si>
  <si>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</si>
  <si>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</si>
  <si>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</si>
  <si>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</si>
  <si>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</si>
  <si>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</si>
  <si>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</si>
  <si>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</si>
  <si>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</si>
  <si>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</si>
  <si>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</si>
  <si>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</si>
  <si>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</si>
  <si>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</si>
  <si>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</si>
  <si>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</si>
  <si>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</si>
  <si>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</si>
  <si>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</si>
  <si>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</si>
  <si>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</si>
  <si>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</si>
  <si>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</si>
  <si>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</si>
  <si>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</si>
  <si>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</si>
  <si>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</si>
  <si>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</si>
  <si>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</si>
  <si>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</si>
  <si>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</si>
  <si>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</si>
  <si>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</si>
  <si>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</si>
  <si>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</si>
  <si>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</si>
  <si>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</si>
  <si>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</si>
  <si>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</si>
  <si>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</si>
  <si>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</si>
  <si>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</si>
  <si>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</si>
  <si>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</si>
  <si>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</si>
  <si>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</si>
  <si>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</si>
  <si>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</si>
  <si>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</si>
  <si>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</si>
  <si>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</si>
  <si>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</si>
  <si>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</si>
  <si>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</si>
  <si>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</si>
  <si>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</si>
  <si>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</si>
  <si>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</si>
  <si>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</si>
  <si>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</si>
  <si>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</si>
  <si>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</si>
  <si>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</si>
  <si>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</si>
  <si>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</si>
  <si>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</si>
  <si>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</si>
  <si>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</si>
  <si>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</si>
  <si>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</si>
  <si>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</si>
  <si>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</si>
  <si>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</si>
  <si>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</si>
  <si>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</si>
  <si>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</si>
  <si>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</si>
  <si>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</si>
  <si>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</si>
  <si>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</si>
  <si>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</si>
  <si>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</si>
  <si>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</si>
  <si>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</si>
  <si>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</si>
  <si>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</si>
  <si>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</si>
  <si>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</si>
  <si>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</si>
  <si>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</si>
  <si>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</si>
  <si>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</si>
  <si>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</si>
  <si>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</si>
  <si>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</si>
  <si>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</si>
  <si>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</si>
  <si>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</si>
  <si>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</si>
  <si>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</si>
  <si>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</si>
  <si>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</si>
  <si>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</si>
  <si>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</si>
  <si>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</si>
  <si>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</si>
  <si>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</si>
  <si>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</si>
  <si>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</si>
  <si>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</si>
  <si>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</si>
  <si>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</si>
  <si>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</si>
  <si>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</si>
  <si>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</si>
  <si>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</si>
  <si>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</si>
  <si>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</si>
  <si>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</si>
  <si>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</si>
  <si>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</si>
  <si>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</si>
  <si>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</si>
  <si>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</si>
  <si>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</si>
  <si>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</si>
  <si>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</si>
  <si>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</si>
  <si>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</si>
  <si>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</si>
  <si>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</si>
  <si>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</si>
  <si>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</si>
  <si>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</si>
  <si>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</si>
  <si>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</si>
  <si>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</si>
  <si>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</si>
  <si>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</si>
  <si>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</si>
  <si>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</si>
  <si>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</si>
  <si>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</si>
  <si>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</si>
  <si>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</si>
  <si>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</si>
  <si>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</si>
  <si>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</si>
  <si>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</si>
  <si>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</si>
  <si>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</si>
  <si>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</si>
  <si>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</si>
  <si>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</si>
  <si>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</si>
  <si>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</si>
  <si>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</si>
  <si>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</si>
  <si>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</si>
  <si>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</si>
  <si>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</si>
  <si>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</si>
  <si>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</si>
  <si>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</si>
  <si>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</si>
  <si>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</si>
  <si>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</si>
  <si>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</si>
  <si>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</si>
  <si>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</si>
  <si>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</si>
  <si>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</si>
  <si>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</si>
  <si>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</si>
  <si>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</si>
  <si>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</si>
  <si>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</si>
  <si>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</si>
  <si>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</si>
  <si>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</si>
  <si>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</si>
  <si>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</si>
  <si>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</si>
  <si>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</si>
  <si>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</si>
  <si>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</si>
  <si>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</si>
  <si>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</si>
  <si>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</si>
  <si>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</si>
  <si>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</si>
  <si>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</si>
  <si>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</si>
  <si>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</si>
  <si>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</si>
  <si>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</si>
  <si>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</si>
  <si>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</si>
  <si>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</si>
  <si>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</si>
  <si>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</si>
  <si>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</si>
  <si>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</si>
  <si>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</si>
  <si>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</si>
  <si>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</si>
  <si>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</si>
  <si>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</si>
  <si>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</si>
  <si>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</si>
  <si>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</si>
  <si>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</si>
  <si>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</si>
  <si>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</si>
  <si>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</si>
  <si>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</si>
  <si>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</si>
  <si>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</si>
  <si>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</si>
  <si>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</si>
  <si>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</si>
  <si>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</si>
  <si>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</si>
  <si>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</si>
  <si>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</si>
  <si>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</si>
  <si>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</si>
  <si>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</si>
  <si>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</si>
  <si>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</si>
  <si>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</si>
  <si>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</si>
  <si>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</si>
  <si>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</si>
  <si>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</si>
  <si>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</si>
  <si>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</si>
  <si>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</si>
  <si>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</si>
  <si>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</si>
  <si>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</si>
  <si>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</si>
  <si>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</si>
  <si>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</si>
  <si>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</si>
  <si>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</si>
  <si>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</si>
  <si>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</si>
  <si>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</si>
  <si>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</si>
  <si>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</si>
  <si>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</si>
  <si>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</si>
  <si>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</si>
  <si>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</si>
  <si>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</si>
  <si>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</si>
  <si>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</si>
  <si>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</si>
  <si>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</si>
  <si>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</si>
  <si>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</si>
  <si>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</si>
  <si>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</si>
  <si>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</si>
  <si>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</si>
  <si>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</si>
  <si>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</si>
  <si>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</si>
  <si>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</si>
  <si>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</si>
  <si>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</si>
  <si>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</si>
  <si>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</si>
  <si>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</si>
  <si>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</si>
  <si>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</si>
  <si>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</si>
  <si>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</si>
  <si>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</si>
  <si>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</si>
  <si>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</si>
  <si>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</si>
  <si>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</si>
  <si>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</si>
  <si>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</si>
  <si>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</si>
  <si>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</si>
  <si>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</si>
  <si>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</si>
  <si>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</si>
  <si>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</si>
  <si>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</si>
  <si>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</si>
  <si>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</si>
  <si>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</si>
  <si>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</si>
  <si>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</si>
  <si>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</si>
  <si>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</si>
  <si>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</si>
  <si>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</si>
  <si>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</si>
  <si>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</si>
  <si>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</si>
  <si>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</si>
  <si>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</si>
  <si>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</si>
  <si>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</si>
  <si>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</si>
  <si>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</si>
  <si>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</si>
  <si>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</si>
  <si>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</si>
  <si>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</si>
  <si>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</si>
  <si>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</si>
  <si>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</si>
  <si>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</si>
  <si>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</si>
  <si>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</si>
  <si>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</si>
  <si>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</si>
  <si>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</si>
  <si>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</si>
  <si>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</si>
  <si>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</si>
  <si>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</si>
  <si>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</si>
  <si>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</si>
  <si>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</si>
  <si>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</si>
  <si>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</si>
  <si>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</si>
  <si>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</si>
  <si>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</si>
  <si>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</si>
  <si>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</si>
  <si>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</si>
  <si>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</si>
  <si>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</si>
  <si>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</si>
  <si>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</si>
  <si>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</si>
  <si>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</si>
  <si>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</si>
  <si>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</si>
  <si>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</si>
  <si>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</si>
  <si>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</si>
  <si>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</si>
  <si>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</si>
  <si>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</si>
  <si>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</si>
  <si>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</si>
  <si>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</si>
  <si>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</si>
  <si>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</si>
  <si>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</si>
  <si>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</si>
  <si>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</si>
  <si>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</si>
  <si>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</si>
  <si>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</si>
  <si>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</si>
  <si>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</si>
  <si>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</si>
  <si>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</si>
  <si>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</si>
  <si>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</si>
  <si>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</si>
  <si>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</si>
  <si>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</si>
  <si>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</si>
  <si>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</si>
  <si>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</si>
  <si>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</si>
  <si>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</si>
  <si>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</si>
  <si>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</si>
  <si>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</si>
  <si>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</si>
  <si>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</si>
  <si>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</si>
  <si>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</si>
  <si>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</si>
  <si>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</si>
  <si>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</si>
  <si>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</si>
  <si>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</si>
  <si>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</si>
  <si>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</si>
  <si>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</si>
  <si>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</si>
  <si>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</si>
  <si>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</si>
  <si>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</si>
  <si>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</si>
  <si>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</si>
  <si>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</si>
  <si>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</si>
  <si>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</si>
  <si>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</si>
  <si>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</si>
  <si>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</si>
  <si>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</si>
  <si>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</si>
  <si>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</si>
  <si>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</si>
  <si>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</si>
  <si>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</si>
  <si>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</si>
  <si>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</si>
  <si>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</si>
  <si>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</si>
  <si>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</si>
  <si>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</si>
  <si>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</si>
  <si>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</si>
  <si>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</si>
  <si>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</si>
  <si>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</si>
  <si>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</si>
  <si>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</si>
  <si>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</si>
  <si>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</si>
  <si>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</si>
  <si>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</si>
  <si>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</si>
  <si>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</si>
  <si>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</si>
  <si>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</si>
  <si>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</si>
  <si>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</si>
  <si>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</si>
  <si>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</si>
  <si>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</si>
  <si>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</si>
  <si>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</si>
  <si>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</si>
  <si>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</si>
  <si>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</si>
  <si>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</si>
  <si>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</si>
  <si>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</si>
  <si>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</si>
  <si>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</si>
  <si>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</si>
  <si>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</si>
  <si>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</si>
  <si>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</si>
  <si>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</si>
  <si>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</si>
  <si>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</si>
  <si>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</si>
  <si>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</si>
  <si>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</si>
  <si>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</si>
  <si>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</si>
  <si>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</si>
  <si>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</si>
  <si>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</si>
  <si>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</si>
  <si>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</si>
  <si>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</si>
  <si>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</si>
  <si>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</si>
  <si>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</si>
  <si>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</si>
  <si>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</si>
  <si>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</si>
  <si>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</si>
  <si>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</si>
  <si>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</si>
  <si>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</si>
  <si>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</si>
  <si>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</si>
  <si>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</si>
  <si>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</si>
  <si>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</si>
  <si>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</si>
  <si>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</si>
  <si>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</si>
  <si>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</si>
  <si>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</si>
  <si>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</si>
  <si>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</si>
  <si>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</si>
  <si>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</si>
  <si>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</si>
  <si>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</si>
  <si>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</si>
  <si>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</si>
  <si>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</si>
  <si>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</si>
  <si>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</si>
  <si>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</si>
  <si>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</si>
  <si>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</si>
  <si>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</si>
  <si>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</si>
  <si>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</si>
  <si>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</si>
  <si>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</si>
  <si>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</si>
  <si>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</si>
  <si>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</si>
  <si>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</si>
  <si>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</si>
  <si>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</si>
  <si>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</si>
  <si>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</si>
  <si>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</si>
  <si>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</si>
  <si>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</si>
  <si>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</si>
  <si>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</si>
  <si>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</si>
  <si>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</si>
  <si>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</si>
  <si>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</si>
  <si>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</si>
  <si>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</si>
  <si>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</si>
  <si>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</si>
  <si>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</si>
  <si>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</si>
  <si>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</si>
  <si>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</si>
  <si>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</si>
  <si>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</si>
  <si>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</si>
  <si>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</si>
  <si>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</si>
  <si>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</si>
  <si>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</si>
  <si>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</si>
  <si>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</si>
  <si>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</si>
  <si>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</si>
  <si>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</si>
  <si>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</si>
  <si>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</si>
  <si>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</si>
  <si>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</si>
  <si>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</si>
  <si>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</si>
  <si>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</si>
  <si>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</si>
  <si>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</si>
  <si>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</si>
  <si>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</si>
  <si>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</si>
  <si>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</si>
  <si>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</si>
  <si>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</si>
  <si>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</si>
  <si>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</si>
  <si>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</si>
  <si>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</si>
  <si>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</si>
  <si>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</si>
  <si>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</si>
  <si>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</si>
  <si>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</si>
  <si>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</si>
  <si>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</si>
  <si>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</si>
  <si>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</si>
  <si>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</si>
  <si>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</si>
  <si>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</si>
  <si>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</si>
  <si>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</si>
  <si>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</si>
  <si>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</si>
  <si>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</si>
  <si>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</si>
  <si>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</si>
  <si>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</si>
  <si>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</si>
  <si>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</si>
  <si>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</si>
  <si>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</si>
  <si>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</si>
  <si>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</si>
  <si>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</si>
  <si>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</si>
  <si>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</si>
  <si>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</si>
  <si>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</si>
  <si>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</si>
  <si>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</si>
  <si>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</si>
  <si>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</si>
  <si>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</si>
  <si>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</si>
  <si>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</si>
  <si>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</si>
  <si>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</si>
  <si>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</si>
  <si>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</si>
  <si>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</si>
  <si>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</si>
  <si>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</si>
  <si>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</si>
  <si>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</si>
  <si>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</si>
  <si>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</si>
  <si>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</si>
  <si>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</si>
  <si>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</si>
  <si>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</si>
  <si>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</si>
  <si>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</si>
  <si>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</si>
  <si>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</si>
  <si>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</si>
  <si>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</si>
  <si>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</si>
  <si>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</si>
  <si>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</si>
  <si>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</si>
  <si>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</si>
  <si>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</si>
  <si>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</si>
  <si>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</si>
  <si>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</si>
  <si>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</si>
  <si>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</si>
  <si>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</si>
  <si>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</si>
  <si>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</si>
  <si>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</si>
  <si>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</si>
  <si>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</si>
  <si>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</si>
  <si>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</si>
  <si>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</si>
  <si>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</si>
  <si>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</si>
  <si>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</si>
  <si>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</si>
  <si>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</si>
  <si>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</si>
  <si>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</si>
  <si>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</si>
  <si>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</si>
  <si>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</si>
  <si>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</si>
  <si>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</si>
  <si>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</si>
  <si>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</si>
  <si>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</si>
  <si>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</si>
  <si>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</si>
  <si>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</si>
  <si>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</si>
  <si>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</si>
  <si>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</si>
  <si>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</si>
  <si>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</si>
  <si>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</si>
  <si>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</si>
  <si>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</si>
  <si>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</si>
  <si>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</si>
  <si>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</si>
  <si>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</si>
  <si>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</si>
  <si>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</si>
  <si>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</si>
  <si>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</si>
  <si>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</si>
  <si>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</si>
  <si>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</si>
  <si>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</si>
  <si>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</si>
  <si>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</si>
  <si>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</si>
  <si>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</si>
  <si>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</si>
  <si>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</si>
  <si>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</si>
  <si>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</si>
  <si>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</si>
  <si>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</si>
  <si>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</si>
  <si>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</si>
  <si>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</si>
  <si>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</si>
  <si>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</si>
  <si>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</si>
  <si>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</si>
  <si>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</si>
  <si>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</si>
  <si>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</si>
  <si>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</si>
  <si>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</si>
  <si>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</si>
  <si>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</si>
  <si>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</si>
  <si>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</si>
  <si>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</si>
  <si>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</si>
  <si>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</si>
  <si>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</si>
  <si>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</si>
  <si>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</si>
  <si>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</si>
  <si>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</si>
  <si>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</si>
  <si>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</si>
  <si>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</si>
  <si>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</si>
  <si>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</si>
  <si>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</si>
  <si>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</si>
  <si>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</si>
  <si>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</si>
  <si>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</si>
  <si>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</si>
  <si>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</si>
  <si>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</si>
  <si>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</si>
  <si>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</si>
  <si>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</si>
  <si>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</si>
  <si>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</si>
  <si>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</si>
  <si>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</si>
  <si>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</si>
  <si>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</si>
  <si>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</si>
  <si>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</si>
  <si>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</si>
  <si>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</si>
  <si>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</si>
  <si>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</si>
  <si>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</si>
  <si>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</si>
  <si>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</si>
  <si>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</si>
  <si>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</si>
  <si>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</si>
  <si>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</si>
  <si>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</si>
  <si>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</si>
  <si>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</si>
  <si>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</si>
  <si>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</si>
  <si>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</si>
  <si>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</si>
  <si>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</si>
  <si>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</si>
  <si>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</si>
  <si>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</si>
  <si>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</si>
  <si>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</si>
  <si>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</si>
  <si>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</si>
  <si>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</si>
  <si>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</si>
  <si>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</si>
  <si>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</si>
  <si>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</si>
  <si>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</si>
  <si>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</si>
  <si>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</si>
  <si>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</si>
  <si>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</si>
  <si>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</si>
  <si>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</si>
  <si>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</si>
  <si>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</si>
  <si>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</si>
  <si>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</si>
  <si>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</si>
  <si>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</si>
  <si>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</si>
  <si>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</si>
  <si>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</si>
  <si>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</si>
  <si>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</si>
  <si>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</si>
  <si>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</si>
  <si>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</si>
  <si>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</si>
  <si>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</si>
  <si>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</si>
  <si>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</si>
  <si>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</si>
  <si>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</si>
  <si>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</si>
  <si>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</si>
  <si>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</si>
  <si>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</si>
  <si>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</si>
  <si>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</si>
  <si>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</si>
  <si>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</si>
  <si>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</si>
  <si>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</si>
  <si>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</si>
  <si>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</si>
  <si>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</si>
  <si>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</si>
  <si>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</si>
  <si>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</si>
  <si>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</si>
  <si>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</si>
  <si>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</si>
  <si>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</si>
  <si>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</si>
  <si>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</si>
  <si>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</si>
  <si>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</si>
  <si>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</si>
  <si>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</si>
  <si>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</si>
  <si>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</si>
  <si>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</si>
  <si>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</si>
  <si>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</si>
  <si>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</si>
  <si>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</si>
  <si>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</si>
  <si>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</si>
  <si>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</si>
  <si>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</si>
  <si>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</si>
  <si>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</si>
  <si>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</si>
  <si>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</si>
  <si>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</si>
  <si>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</si>
  <si>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</si>
  <si>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</si>
  <si>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</si>
  <si>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</si>
  <si>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</si>
  <si>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</si>
  <si>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</si>
  <si>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</si>
  <si>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</si>
  <si>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</si>
  <si>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</si>
  <si>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</si>
  <si>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</si>
  <si>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</si>
  <si>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</si>
  <si>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</si>
  <si>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</si>
  <si>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</si>
  <si>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</si>
  <si>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</si>
  <si>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</si>
  <si>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</si>
  <si>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</si>
  <si>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</si>
  <si>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</si>
  <si>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</si>
  <si>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</si>
  <si>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</si>
  <si>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</si>
  <si>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</si>
  <si>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</si>
  <si>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</si>
  <si>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</si>
  <si>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</si>
  <si>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</si>
  <si>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</si>
  <si>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</si>
  <si>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</si>
  <si>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</si>
  <si>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</si>
  <si>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</si>
  <si>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</si>
  <si>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</si>
  <si>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</si>
  <si>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</si>
  <si>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</si>
  <si>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</si>
  <si>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</si>
  <si>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</si>
  <si>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</si>
  <si>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</si>
  <si>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</si>
  <si>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</si>
  <si>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</si>
  <si>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</si>
  <si>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</si>
  <si>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</si>
  <si>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</si>
  <si>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</si>
  <si>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</si>
  <si>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</si>
  <si>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</si>
  <si>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</si>
  <si>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</si>
  <si>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</si>
  <si>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</si>
  <si>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</si>
  <si>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</si>
  <si>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</si>
  <si>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</si>
  <si>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</si>
  <si>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</si>
  <si>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</si>
  <si>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</si>
  <si>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</si>
  <si>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</si>
  <si>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</si>
  <si>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</si>
  <si>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</si>
  <si>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</si>
  <si>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</si>
  <si>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</si>
  <si>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</si>
  <si>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</si>
  <si>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</si>
  <si>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</si>
  <si>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</si>
  <si>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</si>
  <si>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</si>
  <si>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</si>
  <si>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</si>
  <si>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</si>
  <si>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</si>
  <si>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</si>
  <si>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</si>
  <si>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</si>
  <si>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</si>
  <si>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</si>
  <si>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</si>
  <si>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</si>
  <si>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</si>
  <si>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</si>
  <si>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</si>
  <si>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</si>
  <si>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</si>
  <si>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</si>
  <si>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</si>
  <si>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</si>
  <si>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</si>
  <si>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</si>
  <si>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</si>
  <si>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</si>
  <si>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</si>
  <si>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</si>
  <si>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</si>
  <si>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</si>
  <si>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</si>
  <si>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</si>
  <si>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</si>
  <si>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</si>
  <si>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</si>
  <si>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</si>
  <si>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</si>
  <si>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</si>
  <si>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</si>
  <si>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</si>
  <si>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</si>
  <si>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</si>
  <si>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</si>
  <si>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</si>
  <si>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</si>
  <si>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</si>
  <si>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</si>
  <si>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</si>
  <si>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</si>
  <si>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</si>
  <si>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</si>
  <si>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</si>
  <si>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</si>
  <si>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</si>
  <si>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</si>
  <si>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</si>
  <si>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</si>
  <si>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</si>
  <si>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</si>
  <si>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</si>
  <si>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</si>
  <si>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</si>
  <si>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</si>
  <si>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</si>
  <si>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</si>
  <si>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</si>
  <si>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</si>
  <si>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</si>
  <si>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</si>
  <si>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</si>
  <si>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</si>
  <si>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</si>
  <si>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</si>
  <si>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</si>
  <si>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</si>
  <si>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</si>
  <si>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</si>
  <si>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</si>
  <si>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</si>
  <si>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</si>
  <si>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</si>
  <si>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</si>
  <si>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</si>
  <si>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</si>
  <si>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</si>
  <si>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</si>
  <si>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</si>
  <si>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</si>
  <si>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</si>
  <si>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</si>
  <si>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</si>
  <si>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</si>
  <si>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</si>
  <si>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</si>
  <si>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</si>
  <si>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</si>
  <si>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</si>
  <si>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</si>
  <si>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</si>
  <si>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</si>
  <si>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</si>
  <si>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</si>
  <si>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</si>
  <si>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</si>
  <si>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</si>
  <si>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</si>
  <si>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</si>
  <si>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</si>
  <si>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</si>
  <si>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</si>
  <si>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</si>
  <si>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</si>
  <si>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</si>
  <si>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</si>
  <si>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</si>
  <si>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</si>
  <si>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</si>
  <si>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</si>
  <si>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</si>
  <si>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</si>
  <si>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</si>
  <si>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</si>
  <si>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</si>
  <si>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</si>
  <si>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</si>
  <si>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</si>
  <si>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</si>
  <si>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</si>
  <si>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</si>
  <si>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</si>
  <si>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</si>
  <si>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</si>
  <si>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</si>
  <si>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</si>
  <si>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</si>
  <si>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</si>
  <si>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</si>
  <si>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</si>
  <si>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</si>
  <si>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</si>
  <si>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</si>
  <si>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</si>
  <si>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</si>
  <si>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</si>
  <si>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</si>
  <si>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</si>
  <si>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</si>
  <si>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</si>
  <si>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</si>
  <si>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</si>
  <si>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</si>
  <si>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</si>
  <si>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</si>
  <si>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</si>
  <si>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</si>
  <si>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</si>
  <si>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</si>
  <si>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</si>
  <si>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</si>
  <si>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</si>
  <si>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</si>
  <si>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</si>
  <si>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</si>
  <si>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</si>
  <si>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</si>
  <si>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</si>
  <si>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</si>
  <si>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</si>
  <si>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</si>
  <si>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</si>
  <si>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</si>
  <si>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</si>
  <si>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</si>
  <si>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</si>
  <si>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</si>
  <si>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</si>
  <si>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</si>
  <si>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</si>
  <si>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</si>
  <si>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</si>
  <si>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</si>
  <si>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</si>
  <si>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</si>
  <si>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</si>
  <si>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</si>
  <si>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</si>
  <si>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</si>
  <si>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</si>
  <si>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</si>
  <si>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</si>
  <si>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</si>
  <si>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</si>
  <si>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</si>
  <si>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</si>
  <si>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</si>
  <si>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</si>
  <si>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</si>
  <si>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</si>
  <si>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</si>
  <si>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</si>
  <si>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</si>
  <si>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</si>
  <si>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</si>
  <si>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</si>
  <si>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</si>
  <si>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</si>
  <si>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</si>
  <si>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</si>
  <si>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</si>
  <si>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</si>
  <si>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</si>
  <si>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</si>
  <si>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</si>
  <si>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</si>
  <si>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</si>
  <si>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</si>
  <si>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</si>
  <si>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</si>
  <si>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</si>
  <si>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</si>
  <si>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</si>
  <si>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</si>
  <si>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</si>
  <si>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</si>
  <si>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</si>
  <si>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</si>
  <si>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</si>
  <si>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</si>
  <si>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</si>
  <si>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</si>
  <si>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</si>
  <si>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</si>
  <si>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</si>
  <si>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</si>
  <si>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</si>
  <si>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</si>
  <si>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</si>
  <si>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</si>
  <si>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</si>
  <si>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</si>
  <si>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</si>
  <si>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</si>
  <si>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</si>
  <si>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</si>
  <si>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</si>
  <si>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</si>
  <si>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</si>
  <si>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</si>
  <si>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</si>
  <si>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</si>
  <si>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</si>
  <si>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</si>
  <si>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</si>
  <si>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</si>
  <si>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</si>
  <si>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</si>
  <si>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</si>
  <si>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</si>
  <si>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</si>
  <si>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</si>
  <si>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</si>
  <si>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</si>
  <si>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</si>
  <si>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</si>
  <si>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</si>
  <si>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</si>
  <si>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</si>
  <si>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</si>
  <si>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</si>
  <si>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</si>
  <si>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</si>
  <si>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</si>
  <si>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</si>
  <si>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</si>
  <si>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</si>
  <si>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</si>
  <si>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</si>
  <si>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</si>
  <si>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</si>
  <si>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</si>
  <si>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</si>
  <si>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</si>
  <si>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</si>
  <si>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</si>
  <si>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</si>
  <si>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</si>
  <si>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</si>
  <si>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</si>
  <si>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</si>
  <si>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</si>
  <si>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</si>
  <si>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</si>
  <si>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</si>
  <si>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</si>
  <si>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</si>
  <si>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</si>
  <si>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</si>
  <si>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</si>
  <si>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</si>
  <si>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</si>
  <si>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</si>
  <si>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</si>
  <si>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</si>
  <si>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</si>
  <si>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</si>
  <si>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</si>
  <si>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</si>
  <si>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</si>
  <si>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</si>
  <si>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</si>
  <si>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</si>
  <si>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</si>
  <si>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</si>
  <si>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</si>
  <si>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</si>
  <si>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</si>
  <si>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</si>
  <si>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</si>
  <si>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</si>
  <si>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</si>
  <si>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</si>
  <si>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</si>
  <si>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</si>
  <si>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</si>
  <si>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</si>
  <si>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</si>
  <si>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</si>
  <si>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</si>
  <si>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</si>
  <si>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</si>
  <si>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</si>
  <si>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</si>
  <si>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</si>
  <si>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</si>
  <si>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</si>
  <si>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</si>
  <si>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</si>
  <si>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</si>
  <si>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</si>
  <si>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</si>
  <si>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</si>
  <si>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</si>
  <si>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</si>
  <si>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</si>
  <si>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</si>
  <si>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</si>
  <si>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</si>
  <si>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</si>
  <si>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</si>
  <si>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</si>
  <si>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</si>
  <si>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</si>
  <si>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</si>
  <si>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</si>
  <si>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</si>
  <si>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</si>
  <si>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</si>
  <si>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</si>
  <si>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</si>
  <si>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</si>
  <si>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</si>
  <si>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</si>
  <si>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</si>
  <si>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</si>
  <si>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</si>
  <si>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</si>
  <si>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</si>
  <si>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</si>
  <si>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</si>
  <si>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</si>
  <si>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</si>
  <si>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</si>
  <si>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</si>
  <si>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</si>
  <si>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</si>
  <si>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</si>
  <si>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</si>
  <si>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</si>
  <si>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</si>
  <si>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</si>
  <si>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</si>
  <si>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</si>
  <si>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</si>
  <si>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</si>
  <si>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</si>
  <si>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</si>
  <si>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</si>
  <si>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</si>
  <si>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</si>
  <si>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</si>
  <si>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</si>
  <si>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</si>
  <si>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</si>
  <si>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</si>
  <si>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</si>
  <si>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</si>
  <si>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</si>
  <si>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</si>
  <si>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</si>
  <si>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</si>
  <si>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</si>
  <si>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</si>
  <si>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</si>
  <si>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</si>
  <si>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</si>
  <si>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</si>
  <si>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</si>
  <si>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</si>
  <si>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</si>
  <si>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</si>
  <si>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</si>
  <si>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</si>
  <si>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</si>
  <si>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</si>
  <si>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</si>
  <si>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</si>
  <si>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</si>
  <si>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</si>
  <si>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</si>
  <si>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</si>
  <si>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</si>
  <si>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</si>
  <si>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</si>
  <si>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</si>
  <si>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</si>
  <si>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</si>
  <si>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</si>
  <si>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</si>
  <si>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</si>
  <si>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</si>
  <si>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</si>
  <si>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</si>
  <si>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</si>
  <si>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</si>
  <si>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</si>
  <si>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</si>
  <si>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</si>
  <si>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</si>
  <si>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</si>
  <si>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</si>
  <si>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</si>
  <si>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</si>
  <si>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</si>
  <si>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</si>
  <si>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</si>
  <si>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</si>
  <si>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</si>
  <si>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</si>
  <si>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</si>
  <si>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</si>
  <si>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</si>
  <si>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</si>
  <si>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</si>
  <si>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</si>
  <si>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</si>
  <si>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</si>
  <si>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</si>
  <si>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</si>
  <si>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</si>
  <si>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</si>
  <si>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</si>
  <si>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</si>
  <si>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</si>
  <si>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</si>
  <si>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</si>
  <si>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</si>
  <si>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</si>
  <si>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</si>
  <si>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</si>
  <si>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</si>
  <si>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</si>
  <si>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</si>
  <si>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</si>
  <si>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</si>
  <si>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</si>
  <si>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</si>
  <si>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</si>
  <si>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</si>
  <si>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</si>
  <si>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</si>
  <si>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</si>
  <si>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</si>
  <si>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</si>
  <si>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</si>
  <si>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</si>
  <si>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</si>
  <si>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</si>
  <si>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</si>
  <si>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</si>
  <si>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</si>
  <si>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</si>
  <si>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</si>
  <si>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</si>
  <si>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</si>
  <si>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</si>
  <si>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</si>
  <si>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</si>
  <si>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</si>
  <si>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</si>
  <si>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</si>
  <si>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</si>
  <si>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</si>
  <si>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</si>
  <si>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</si>
  <si>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</si>
  <si>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</si>
  <si>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</si>
  <si>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2021-86-10002017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</si>
</sst>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79" zoomScale="80" zoomScaleNormal="8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1097</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180"/>
      <c r="I20" s="142" t="s">
        <v>1097</v>
      </c>
      <c r="J20" s="143" t="s">
        <v>1099</v>
      </c>
      <c r="K20" s="144">
        <v>1945819660</v>
      </c>
      <c r="L20" s="145"/>
      <c r="M20" s="145">
        <v>44561</v>
      </c>
      <c r="N20" s="128">
        <f>+(M20-L20)/30</f>
        <v>1485.3666666666666</v>
      </c>
      <c r="O20" s="131"/>
      <c r="U20" s="127"/>
      <c r="V20" s="105">
        <f ca="1">NOW()</f>
        <v>44194.595682638887</v>
      </c>
      <c r="W20" s="105">
        <f ca="1">NOW()</f>
        <v>44194.595682638887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PROGRESO Y DESARROLLO SOCIAL FUNDESARROLLO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2761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5.0999999999999997E-2</v>
      </c>
      <c r="G179" s="158">
        <f>IF(F179&gt;0,SUM(E179+F179),"")</f>
        <v>7.0999999999999994E-2</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7.0999999999999994E-2</v>
      </c>
      <c r="D185" s="91" t="s">
        <v>2628</v>
      </c>
      <c r="E185" s="94">
        <f>+(C185*SUM(K20:K35))</f>
        <v>138153195.85999998</v>
      </c>
      <c r="F185" s="92"/>
      <c r="G185" s="93"/>
      <c r="H185" s="88"/>
      <c r="I185" s="90" t="s">
        <v>2627</v>
      </c>
      <c r="J185" s="159">
        <f>+SUM(M179:M183)</f>
        <v>0.02</v>
      </c>
      <c r="K185" s="196" t="s">
        <v>2628</v>
      </c>
      <c r="L185" s="196"/>
      <c r="M185" s="94">
        <f>+J185*(SUM(K20:K35))</f>
        <v>38916393.200000003</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2020-12-29T02:29:22Z</cp:lastPrinted>
  <dcterms:created xsi:type="dcterms:W3CDTF">2020-10-14T21:57:42Z</dcterms:created>
  <dcterms:modified xsi:type="dcterms:W3CDTF">2020-12-29T19:18:03Z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