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2. No. 2021-5-10000000 CDI BELLO\"/>
    </mc:Choice>
  </mc:AlternateContent>
  <xr:revisionPtr revIDLastSave="0" documentId="13_ncr:1_{6BEFA8C3-42A0-497C-BA44-CE2CF0F780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<sst xmlns="http://schemas.openxmlformats.org/spreadsheetml/2006/main" count="3225" uniqueCount="2733">
  <si>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</si>
  <si>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</si>
  <si>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</si>
  <si>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</si>
  <si>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</si>
  <si>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</si>
  <si>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</si>
  <si>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</si>
  <si>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</si>
  <si>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</si>
  <si>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</si>
  <si>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</si>
  <si>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</si>
  <si>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</si>
  <si>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</si>
  <si>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</si>
  <si>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</si>
  <si>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</si>
  <si>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</si>
  <si>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</si>
  <si>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</si>
  <si>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</si>
  <si>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</si>
  <si>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</si>
  <si>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</si>
  <si>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</si>
  <si>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</si>
  <si>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</si>
  <si>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</si>
  <si>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</si>
  <si>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</si>
  <si>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</si>
  <si>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</si>
  <si>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</si>
  <si>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</si>
  <si>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</si>
  <si>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</si>
  <si>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</si>
  <si>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</si>
  <si>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</si>
  <si>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</si>
  <si>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</si>
  <si>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</si>
  <si>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</si>
  <si>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</si>
  <si>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</si>
  <si>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</si>
  <si>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</si>
  <si>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</si>
  <si>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</si>
  <si>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</si>
  <si>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</si>
  <si>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</si>
  <si>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</si>
  <si>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</si>
  <si>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</si>
  <si>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</si>
  <si>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</si>
  <si>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</si>
  <si>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</si>
  <si>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</si>
  <si>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</si>
  <si>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</si>
  <si>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</si>
  <si>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</si>
  <si>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</si>
  <si>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</si>
  <si>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</si>
  <si>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</si>
  <si>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</si>
  <si>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</si>
  <si>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</si>
  <si>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</si>
  <si>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</si>
  <si>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</si>
  <si>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</si>
  <si>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</si>
  <si>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</si>
  <si>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</si>
  <si>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</si>
  <si>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</si>
  <si>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</si>
  <si>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</si>
  <si>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</si>
  <si>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</si>
  <si>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</si>
  <si>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</si>
  <si>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</si>
  <si>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</si>
  <si>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</si>
  <si>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</si>
  <si>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</si>
  <si>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</si>
  <si>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</si>
  <si>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</si>
  <si>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</si>
  <si>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</si>
  <si>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</si>
  <si>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</si>
  <si>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</si>
  <si>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</si>
  <si>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</si>
  <si>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</si>
  <si>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</si>
  <si>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</si>
  <si>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</si>
  <si>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</si>
  <si>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</si>
  <si>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</si>
  <si>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</si>
  <si>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</si>
  <si>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</si>
  <si>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</si>
  <si>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</si>
  <si>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</si>
  <si>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</si>
  <si>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</si>
  <si>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</si>
  <si>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</si>
  <si>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</si>
  <si>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</si>
  <si>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</si>
  <si>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</si>
  <si>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</si>
  <si>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</si>
  <si>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</si>
  <si>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</si>
  <si>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</si>
  <si>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</si>
  <si>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</si>
  <si>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</si>
  <si>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</si>
  <si>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</si>
  <si>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</si>
  <si>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</si>
  <si>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</si>
  <si>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</si>
  <si>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</si>
  <si>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</si>
  <si>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</si>
  <si>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</si>
  <si>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</si>
  <si>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</si>
  <si>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</si>
  <si>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</si>
  <si>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</si>
  <si>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</si>
  <si>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</si>
  <si>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</si>
  <si>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</si>
  <si>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</si>
  <si>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</si>
  <si>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</si>
  <si>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</si>
  <si>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</si>
  <si>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</si>
  <si>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</si>
  <si>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</si>
  <si>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</si>
  <si>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</si>
  <si>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</si>
  <si>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</si>
  <si>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</si>
  <si>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</si>
  <si>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</si>
  <si>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</si>
  <si>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</si>
  <si>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</si>
  <si>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</si>
  <si>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</si>
  <si>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</si>
  <si>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</si>
  <si>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</si>
  <si>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</si>
  <si>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</si>
  <si>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</si>
  <si>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</si>
  <si>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</si>
  <si>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</si>
  <si>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</si>
  <si>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</si>
  <si>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</si>
  <si>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</si>
  <si>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</si>
  <si>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</si>
  <si>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</si>
  <si>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</si>
  <si>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</si>
  <si>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</si>
  <si>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</si>
  <si>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</si>
  <si>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</si>
  <si>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</si>
  <si>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</si>
  <si>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</si>
  <si>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</si>
  <si>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</si>
  <si>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</si>
  <si>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</si>
  <si>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</si>
  <si>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</si>
  <si>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</si>
  <si>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</si>
  <si>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</si>
  <si>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</si>
  <si>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</si>
  <si>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</si>
  <si>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</si>
  <si>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</si>
  <si>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</si>
  <si>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</si>
  <si>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</si>
  <si>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</si>
  <si>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</si>
  <si>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</si>
  <si>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</si>
  <si>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</si>
  <si>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</si>
  <si>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</si>
  <si>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</si>
  <si>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</si>
  <si>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</si>
  <si>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</si>
  <si>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</si>
  <si>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</si>
  <si>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</si>
  <si>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</si>
  <si>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</si>
  <si>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</si>
  <si>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</si>
  <si>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</si>
  <si>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</si>
  <si>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</si>
  <si>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</si>
  <si>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</si>
  <si>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</si>
  <si>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</si>
  <si>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</si>
  <si>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</si>
  <si>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</si>
  <si>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</si>
  <si>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</si>
  <si>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</si>
  <si>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</si>
  <si>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</si>
  <si>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</si>
  <si>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</si>
  <si>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</si>
  <si>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</si>
  <si>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</si>
  <si>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</si>
  <si>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</si>
  <si>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</si>
  <si>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</si>
  <si>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</si>
  <si>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</si>
  <si>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</si>
  <si>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</si>
  <si>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</si>
  <si>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</si>
  <si>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</si>
  <si>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</si>
  <si>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</si>
  <si>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</si>
  <si>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</si>
  <si>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</si>
  <si>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</si>
  <si>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</si>
  <si>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</si>
  <si>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</si>
  <si>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</si>
  <si>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</si>
  <si>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</si>
  <si>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</si>
  <si>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</si>
  <si>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</si>
  <si>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</si>
  <si>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</si>
  <si>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</si>
  <si>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</si>
  <si>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</si>
  <si>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</si>
  <si>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</si>
  <si>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</si>
  <si>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</si>
  <si>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</si>
  <si>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</si>
  <si>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</si>
  <si>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</si>
  <si>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</si>
  <si>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</si>
  <si>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</si>
  <si>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</si>
  <si>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</si>
  <si>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</si>
  <si>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</si>
  <si>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</si>
  <si>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</si>
  <si>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</si>
  <si>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</si>
  <si>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</si>
  <si>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</si>
  <si>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</si>
  <si>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</si>
  <si>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</si>
  <si>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</si>
  <si>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</si>
  <si>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</si>
  <si>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</si>
  <si>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</si>
  <si>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</si>
  <si>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</si>
  <si>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</si>
  <si>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</si>
  <si>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</si>
  <si>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</si>
  <si>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</si>
  <si>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</si>
  <si>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</si>
  <si>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</si>
  <si>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</si>
  <si>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</si>
  <si>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</si>
  <si>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</si>
  <si>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</si>
  <si>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</si>
  <si>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</si>
  <si>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</si>
  <si>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</si>
  <si>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</si>
  <si>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</si>
  <si>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</si>
  <si>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</si>
  <si>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</si>
  <si>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</si>
  <si>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</si>
  <si>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</si>
  <si>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</si>
  <si>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</si>
  <si>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</si>
  <si>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</si>
  <si>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</si>
  <si>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</si>
  <si>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</si>
  <si>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</si>
  <si>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</si>
  <si>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</si>
  <si>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</si>
  <si>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</si>
  <si>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</si>
  <si>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</si>
  <si>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</si>
  <si>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</si>
  <si>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</si>
  <si>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</si>
  <si>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</si>
  <si>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</si>
  <si>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</si>
  <si>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</si>
  <si>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</si>
  <si>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</si>
  <si>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</si>
  <si>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</si>
  <si>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</si>
  <si>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</si>
  <si>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</si>
  <si>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</si>
  <si>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</si>
  <si>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</si>
  <si>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</si>
  <si>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</si>
  <si>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</si>
  <si>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</si>
  <si>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</si>
  <si>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</si>
  <si>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</si>
  <si>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</si>
  <si>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</si>
  <si>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</si>
  <si>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</si>
  <si>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</si>
  <si>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</si>
  <si>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</si>
  <si>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</si>
  <si>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</si>
  <si>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</si>
  <si>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</si>
  <si>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</si>
  <si>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</si>
  <si>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</si>
  <si>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</si>
  <si>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</si>
  <si>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</si>
  <si>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</si>
  <si>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</si>
  <si>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</si>
  <si>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</si>
  <si>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</si>
  <si>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</si>
  <si>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</si>
  <si>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</si>
  <si>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</si>
  <si>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</si>
  <si>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</si>
  <si>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</si>
  <si>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</si>
  <si>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</si>
  <si>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</si>
  <si>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</si>
  <si>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</si>
  <si>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</si>
  <si>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</si>
  <si>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</si>
  <si>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</si>
  <si>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</si>
  <si>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</si>
  <si>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</si>
  <si>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</si>
  <si>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</si>
  <si>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</si>
  <si>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</si>
  <si>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</si>
  <si>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</si>
  <si>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</si>
  <si>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</si>
  <si>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</si>
  <si>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</si>
  <si>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</si>
  <si>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</si>
  <si>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</si>
  <si>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</si>
  <si>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</si>
  <si>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</si>
  <si>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</si>
  <si>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</si>
  <si>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</si>
  <si>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</si>
  <si>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</si>
  <si>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</si>
  <si>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</si>
  <si>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</si>
  <si>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</si>
  <si>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</si>
  <si>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</si>
  <si>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</si>
  <si>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</si>
  <si>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</si>
  <si>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</si>
  <si>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</si>
  <si>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</si>
  <si>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</si>
  <si>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</si>
  <si>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</si>
  <si>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</si>
  <si>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</si>
  <si>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</si>
  <si>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</si>
  <si>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</si>
  <si>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</si>
  <si>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</si>
  <si>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</si>
  <si>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</si>
  <si>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</si>
  <si>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</si>
  <si>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</si>
  <si>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</si>
  <si>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</si>
  <si>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</si>
  <si>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</si>
  <si>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</si>
  <si>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</si>
  <si>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</si>
  <si>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</si>
  <si>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</si>
  <si>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</si>
  <si>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</si>
  <si>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</si>
  <si>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</si>
  <si>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</si>
  <si>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</si>
  <si>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</si>
  <si>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</si>
  <si>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</si>
  <si>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</si>
  <si>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</si>
  <si>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</si>
  <si>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</si>
  <si>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</si>
  <si>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</si>
  <si>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</si>
  <si>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</si>
  <si>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</si>
  <si>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</si>
  <si>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</si>
  <si>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</si>
  <si>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</si>
  <si>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</si>
  <si>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</si>
  <si>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</si>
  <si>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</si>
  <si>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</si>
  <si>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</si>
  <si>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</si>
  <si>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</si>
  <si>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</si>
  <si>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</si>
  <si>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</si>
  <si>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</si>
  <si>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</si>
  <si>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</si>
  <si>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</si>
  <si>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</si>
  <si>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</si>
  <si>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</si>
  <si>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</si>
  <si>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</si>
  <si>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</si>
  <si>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</si>
  <si>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</si>
  <si>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</si>
  <si>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</si>
  <si>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</si>
  <si>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</si>
  <si>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</si>
  <si>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</si>
  <si>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</si>
  <si>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</si>
  <si>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</si>
  <si>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</si>
  <si>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</si>
  <si>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</si>
  <si>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</si>
  <si>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</si>
  <si>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</si>
  <si>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</si>
  <si>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</si>
  <si>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</si>
  <si>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</si>
  <si>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</si>
  <si>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</si>
  <si>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</si>
  <si>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</si>
  <si>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</si>
  <si>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</si>
  <si>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</si>
  <si>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</si>
  <si>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</si>
  <si>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</si>
  <si>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</si>
  <si>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</si>
  <si>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</si>
  <si>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</si>
  <si>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</si>
  <si>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</si>
  <si>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</si>
  <si>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</si>
  <si>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</si>
  <si>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</si>
  <si>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</si>
  <si>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</si>
  <si>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</si>
  <si>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</si>
  <si>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</si>
  <si>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</si>
  <si>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</si>
  <si>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</si>
  <si>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</si>
  <si>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</si>
  <si>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</si>
  <si>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</si>
  <si>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</si>
  <si>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</si>
  <si>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</si>
  <si>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</si>
  <si>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</si>
  <si>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</si>
  <si>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</si>
  <si>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</si>
  <si>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</si>
  <si>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</si>
  <si>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</si>
  <si>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</si>
  <si>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</si>
  <si>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</si>
  <si>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</si>
  <si>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</si>
  <si>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</si>
  <si>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</si>
  <si>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</si>
  <si>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</si>
  <si>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</si>
  <si>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</si>
  <si>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</si>
  <si>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</si>
  <si>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</si>
  <si>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</si>
  <si>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</si>
  <si>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</si>
  <si>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</si>
  <si>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</si>
  <si>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</si>
  <si>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</si>
  <si>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</si>
  <si>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</si>
  <si>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</si>
  <si>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</si>
  <si>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</si>
  <si>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</si>
  <si>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</si>
  <si>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</si>
  <si>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</si>
  <si>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</si>
  <si>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</si>
  <si>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</si>
  <si>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</si>
  <si>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</si>
  <si>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</si>
  <si>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</si>
  <si>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</si>
  <si>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</si>
  <si>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</si>
  <si>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</si>
  <si>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</si>
  <si>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</si>
  <si>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</si>
  <si>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</si>
  <si>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</si>
  <si>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</si>
  <si>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</si>
  <si>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</si>
  <si>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</si>
  <si>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</si>
  <si>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</si>
  <si>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</si>
  <si>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</si>
  <si>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</si>
  <si>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</si>
  <si>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</si>
  <si>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</si>
  <si>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</si>
  <si>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</si>
  <si>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</si>
  <si>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</si>
  <si>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</si>
  <si>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</si>
  <si>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</si>
  <si>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</si>
  <si>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</si>
  <si>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</si>
  <si>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</si>
  <si>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</si>
  <si>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</si>
  <si>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</si>
  <si>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</si>
  <si>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</si>
  <si>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</si>
  <si>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</si>
  <si>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</si>
  <si>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</si>
  <si>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</si>
  <si>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</si>
  <si>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</si>
  <si>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</si>
  <si>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</si>
  <si>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</si>
  <si>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</si>
  <si>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</si>
  <si>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</si>
  <si>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</si>
  <si>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</si>
  <si>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</si>
  <si>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</si>
  <si>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</si>
  <si>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</si>
  <si>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</si>
  <si>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</si>
  <si>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</si>
  <si>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</si>
  <si>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</si>
  <si>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</si>
  <si>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</si>
  <si>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</si>
  <si>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</si>
  <si>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</si>
  <si>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</si>
  <si>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</si>
  <si>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</si>
  <si>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</si>
  <si>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</si>
  <si>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</si>
  <si>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</si>
  <si>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</si>
  <si>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</si>
  <si>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</si>
  <si>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</si>
  <si>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</si>
  <si>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</si>
  <si>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</si>
  <si>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</si>
  <si>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</si>
  <si>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</si>
  <si>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</si>
  <si>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</si>
  <si>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</si>
  <si>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</si>
  <si>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</si>
  <si>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</si>
  <si>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</si>
  <si>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</si>
  <si>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</si>
  <si>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</si>
  <si>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</si>
  <si>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</si>
  <si>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</si>
  <si>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</si>
  <si>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</si>
  <si>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</si>
  <si>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</si>
  <si>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</si>
  <si>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</si>
  <si>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</si>
  <si>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</si>
  <si>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</si>
  <si>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</si>
  <si>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</si>
  <si>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</si>
  <si>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</si>
  <si>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</si>
  <si>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</si>
  <si>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</si>
  <si>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</si>
  <si>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</si>
  <si>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</si>
  <si>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</si>
  <si>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</si>
  <si>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</si>
  <si>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</si>
  <si>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</si>
  <si>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</si>
  <si>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</si>
  <si>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</si>
  <si>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</si>
  <si>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</si>
  <si>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</si>
  <si>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</si>
  <si>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</si>
  <si>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</si>
  <si>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</si>
  <si>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</si>
  <si>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</si>
  <si>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</si>
  <si>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</si>
  <si>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</si>
  <si>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</si>
  <si>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</si>
  <si>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</si>
  <si>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</si>
  <si>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</si>
  <si>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</si>
  <si>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</si>
  <si>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</si>
  <si>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</si>
  <si>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</si>
  <si>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</si>
  <si>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</si>
  <si>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</si>
  <si>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</si>
  <si>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</si>
  <si>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</si>
  <si>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</si>
  <si>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</si>
  <si>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</si>
  <si>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</si>
  <si>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</si>
  <si>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</si>
  <si>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</si>
  <si>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</si>
  <si>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</si>
  <si>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</si>
  <si>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</si>
  <si>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</si>
  <si>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</si>
  <si>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</si>
  <si>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</si>
  <si>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</si>
  <si>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</si>
  <si>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</si>
  <si>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</si>
  <si>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</si>
  <si>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</si>
  <si>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</si>
  <si>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</si>
  <si>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</si>
  <si>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</si>
  <si>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</si>
  <si>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</si>
  <si>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</si>
  <si>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</si>
  <si>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</si>
  <si>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</si>
  <si>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</si>
  <si>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</si>
  <si>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</si>
  <si>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</si>
  <si>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</si>
  <si>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</si>
  <si>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</si>
  <si>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</si>
  <si>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</si>
  <si>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</si>
  <si>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</si>
  <si>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</si>
  <si>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</si>
  <si>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</si>
  <si>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</si>
  <si>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</si>
  <si>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</si>
  <si>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</si>
  <si>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</si>
  <si>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</si>
  <si>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</si>
  <si>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</si>
  <si>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</si>
  <si>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</si>
  <si>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</si>
  <si>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</si>
  <si>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</si>
  <si>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</si>
  <si>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</si>
  <si>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</si>
  <si>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</si>
  <si>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</si>
  <si>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</si>
  <si>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</si>
  <si>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</si>
  <si>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</si>
  <si>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</si>
  <si>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</si>
  <si>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</si>
  <si>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</si>
  <si>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</si>
  <si>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</si>
  <si>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</si>
  <si>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</si>
  <si>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</si>
  <si>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</si>
  <si>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</si>
  <si>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</si>
  <si>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</si>
  <si>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</si>
  <si>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</si>
  <si>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</si>
  <si>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</si>
  <si>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</si>
  <si>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</si>
  <si>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</si>
  <si>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</si>
  <si>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</si>
  <si>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</si>
  <si>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</si>
  <si>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</si>
  <si>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</si>
  <si>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</si>
  <si>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</si>
  <si>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</si>
  <si>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</si>
  <si>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</si>
  <si>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</si>
  <si>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</si>
  <si>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</si>
  <si>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</si>
  <si>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</si>
  <si>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</si>
  <si>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</si>
  <si>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</si>
  <si>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</si>
  <si>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</si>
  <si>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</si>
  <si>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</si>
  <si>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</si>
  <si>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</si>
  <si>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</si>
  <si>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</si>
  <si>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</si>
  <si>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</si>
  <si>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</si>
  <si>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</si>
  <si>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</si>
  <si>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</si>
  <si>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</si>
  <si>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</si>
  <si>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</si>
  <si>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</si>
  <si>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</si>
  <si>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</si>
  <si>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</si>
  <si>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</si>
  <si>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</si>
  <si>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</si>
  <si>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</si>
  <si>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</si>
  <si>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</si>
  <si>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</si>
  <si>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</si>
  <si>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</si>
  <si>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</si>
  <si>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</si>
  <si>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</si>
  <si>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</si>
  <si>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</si>
  <si>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</si>
  <si>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</si>
  <si>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</si>
  <si>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</si>
  <si>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</si>
  <si>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</si>
  <si>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</si>
  <si>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</si>
  <si>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</si>
  <si>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</si>
  <si>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</si>
  <si>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</si>
  <si>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</si>
  <si>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</si>
  <si>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</si>
  <si>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</si>
  <si>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</si>
  <si>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</si>
  <si>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</si>
  <si>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</si>
  <si>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</si>
  <si>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</si>
  <si>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</si>
  <si>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</si>
  <si>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</si>
  <si>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</si>
  <si>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</si>
  <si>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</si>
  <si>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</si>
  <si>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</si>
  <si>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</si>
  <si>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</si>
  <si>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</si>
  <si>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</si>
  <si>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</si>
  <si>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</si>
  <si>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</si>
  <si>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</si>
  <si>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</si>
  <si>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</si>
  <si>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</si>
  <si>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</si>
  <si>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</si>
  <si>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</si>
  <si>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</si>
  <si>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</si>
  <si>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</si>
  <si>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</si>
  <si>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</si>
  <si>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</si>
  <si>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</si>
  <si>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</si>
  <si>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</si>
  <si>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</si>
  <si>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</si>
  <si>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</si>
  <si>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</si>
  <si>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</si>
  <si>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</si>
  <si>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</si>
  <si>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</si>
  <si>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</si>
  <si>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</si>
  <si>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</si>
  <si>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</si>
  <si>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</si>
  <si>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</si>
  <si>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</si>
  <si>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</si>
  <si>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</si>
  <si>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</si>
  <si>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</si>
  <si>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</si>
  <si>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</si>
  <si>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</si>
  <si>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</si>
  <si>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</si>
  <si>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</si>
  <si>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</si>
  <si>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</si>
  <si>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</si>
  <si>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</si>
  <si>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</si>
  <si>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</si>
  <si>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</si>
  <si>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</si>
  <si>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</si>
  <si>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</si>
  <si>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</si>
  <si>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</si>
  <si>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</si>
  <si>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</si>
  <si>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</si>
  <si>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</si>
  <si>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</si>
  <si>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</si>
  <si>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</si>
  <si>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</si>
  <si>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</si>
  <si>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</si>
  <si>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</si>
  <si>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</si>
  <si>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</si>
  <si>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</si>
  <si>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</si>
  <si>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</si>
  <si>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</si>
  <si>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</si>
  <si>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</si>
  <si>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</si>
  <si>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</si>
  <si>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</si>
  <si>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</si>
  <si>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</si>
  <si>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</si>
  <si>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</si>
  <si>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</si>
  <si>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</si>
  <si>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</si>
  <si>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</si>
  <si>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</si>
  <si>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</si>
  <si>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</si>
  <si>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</si>
  <si>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</si>
  <si>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</si>
  <si>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</si>
  <si>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</si>
  <si>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</si>
  <si>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</si>
  <si>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</si>
  <si>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</si>
  <si>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</si>
  <si>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</si>
  <si>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</si>
  <si>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</si>
  <si>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</si>
  <si>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</si>
  <si>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</si>
  <si>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</si>
  <si>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</si>
  <si>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</si>
  <si>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</si>
  <si>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</si>
  <si>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</si>
  <si>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</si>
  <si>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</si>
  <si>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</si>
  <si>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</si>
  <si>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</si>
  <si>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</si>
  <si>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</si>
  <si>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</si>
  <si>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</si>
  <si>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</si>
  <si>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</si>
  <si>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</si>
  <si>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</si>
  <si>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</si>
  <si>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</si>
  <si>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</si>
  <si>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</si>
  <si>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</si>
  <si>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</si>
  <si>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</si>
  <si>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</si>
  <si>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</si>
  <si>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</si>
  <si>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</si>
  <si>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</si>
  <si>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</si>
  <si>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</si>
  <si>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</si>
  <si>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</si>
  <si>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</si>
  <si>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</si>
  <si>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</si>
  <si>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</si>
  <si>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</si>
  <si>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</si>
  <si>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</si>
  <si>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</si>
  <si>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</si>
  <si>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</si>
  <si>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</si>
  <si>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</si>
  <si>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</si>
  <si>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</si>
  <si>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</si>
  <si>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</si>
  <si>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</si>
  <si>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</si>
  <si>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</si>
  <si>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</si>
  <si>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</si>
  <si>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</si>
  <si>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</si>
  <si>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</si>
  <si>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</si>
  <si>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</si>
  <si>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</si>
  <si>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</si>
  <si>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</si>
  <si>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</si>
  <si>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</si>
  <si>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</si>
  <si>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</si>
  <si>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</si>
  <si>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</si>
  <si>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</si>
  <si>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</si>
  <si>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</si>
  <si>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</si>
  <si>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</si>
  <si>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</si>
  <si>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</si>
  <si>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</si>
  <si>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</si>
  <si>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</si>
  <si>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</si>
  <si>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</si>
  <si>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</si>
  <si>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</si>
  <si>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</si>
  <si>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</si>
  <si>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</si>
  <si>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</si>
  <si>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</si>
  <si>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</si>
  <si>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</si>
  <si>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</si>
  <si>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</si>
  <si>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</si>
  <si>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</si>
  <si>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</si>
  <si>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</si>
  <si>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</si>
  <si>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</si>
  <si>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</si>
  <si>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</si>
  <si>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</si>
  <si>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</si>
  <si>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</si>
  <si>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</si>
  <si>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</si>
  <si>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</si>
  <si>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</si>
  <si>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</si>
  <si>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</si>
  <si>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</si>
  <si>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</si>
  <si>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</si>
  <si>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</si>
  <si>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</si>
  <si>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</si>
  <si>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</si>
  <si>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</si>
  <si>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</si>
  <si>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</si>
  <si>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</si>
  <si>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</si>
  <si>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</si>
  <si>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</si>
  <si>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</si>
  <si>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</si>
  <si>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</si>
  <si>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</si>
  <si>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</si>
  <si>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</si>
  <si>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</si>
  <si>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</si>
  <si>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</si>
  <si>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</si>
  <si>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</si>
  <si>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</si>
  <si>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</si>
  <si>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</si>
  <si>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</si>
  <si>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</si>
  <si>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</si>
  <si>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</si>
  <si>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</si>
  <si>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</si>
  <si>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</si>
  <si>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</si>
  <si>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</si>
  <si>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</si>
  <si>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</si>
  <si>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</si>
  <si>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</si>
  <si>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</si>
  <si>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</si>
  <si>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</si>
  <si>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</si>
  <si>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</si>
  <si>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</si>
  <si>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</si>
  <si>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</si>
  <si>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</si>
  <si>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</si>
  <si>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</si>
  <si>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</si>
  <si>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</si>
  <si>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</si>
  <si>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</si>
  <si>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</si>
  <si>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</si>
  <si>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</si>
  <si>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</si>
  <si>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</si>
  <si>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</si>
  <si>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</si>
  <si>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</si>
  <si>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</si>
  <si>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</si>
  <si>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</si>
  <si>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</si>
  <si>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</si>
  <si>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</si>
  <si>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</si>
  <si>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</si>
  <si>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</si>
  <si>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</si>
  <si>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</si>
  <si>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</si>
  <si>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</si>
  <si>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</si>
  <si>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</si>
  <si>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</si>
  <si>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</si>
  <si>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</si>
  <si>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</si>
  <si>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</si>
  <si>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</si>
  <si>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</si>
  <si>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</si>
  <si>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</si>
  <si>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</si>
  <si>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</si>
  <si>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</si>
  <si>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</si>
  <si>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</si>
  <si>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</si>
  <si>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</si>
  <si>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</si>
  <si>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</si>
  <si>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</si>
  <si>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</si>
  <si>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</si>
  <si>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</si>
  <si>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</si>
  <si>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</si>
  <si>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</si>
  <si>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</si>
  <si>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</si>
  <si>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</si>
  <si>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</si>
  <si>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</si>
  <si>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</si>
  <si>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</si>
  <si>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</si>
  <si>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</si>
  <si>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</si>
  <si>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</si>
  <si>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</si>
  <si>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</si>
  <si>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</si>
  <si>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</si>
  <si>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</si>
  <si>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</si>
  <si>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</si>
  <si>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</si>
  <si>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</si>
  <si>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</si>
  <si>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</si>
  <si>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</si>
  <si>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</si>
  <si>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</si>
  <si>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</si>
  <si>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</si>
  <si>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</si>
  <si>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</si>
  <si>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</si>
  <si>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</si>
  <si>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</si>
  <si>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</si>
  <si>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</si>
  <si>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</si>
  <si>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</si>
  <si>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</si>
  <si>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</si>
  <si>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</si>
  <si>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</si>
  <si>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</si>
  <si>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</si>
  <si>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</si>
  <si>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</si>
  <si>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</si>
  <si>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</si>
  <si>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</si>
  <si>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</si>
  <si>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</si>
  <si>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</si>
  <si>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</si>
  <si>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</si>
  <si>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</si>
  <si>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</si>
  <si>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</si>
  <si>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</si>
  <si>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</si>
  <si>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</si>
  <si>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</si>
  <si>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</si>
  <si>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</si>
  <si>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</si>
  <si>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</si>
  <si>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</si>
  <si>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</si>
  <si>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</si>
  <si>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</si>
  <si>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</si>
  <si>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</si>
  <si>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</si>
  <si>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</si>
  <si>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</si>
  <si>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</si>
  <si>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</si>
  <si>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</si>
  <si>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</si>
  <si>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</si>
  <si>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</si>
  <si>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</si>
  <si>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</si>
  <si>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</si>
  <si>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</si>
  <si>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</si>
  <si>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</si>
  <si>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</si>
  <si>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</si>
  <si>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</si>
  <si>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</si>
  <si>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</si>
  <si>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</si>
  <si>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</si>
  <si>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</si>
  <si>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</si>
  <si>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</si>
  <si>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</si>
  <si>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</si>
  <si>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</si>
  <si>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</si>
  <si>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</si>
  <si>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</si>
  <si>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</si>
  <si>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</si>
  <si>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</si>
  <si>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</si>
  <si>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</si>
  <si>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</si>
  <si>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</si>
  <si>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</si>
  <si>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</si>
  <si>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</si>
  <si>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</si>
  <si>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</si>
  <si>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</si>
  <si>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</si>
  <si>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</si>
  <si>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</si>
  <si>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</si>
  <si>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</si>
  <si>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</si>
  <si>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</si>
  <si>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</si>
  <si>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</si>
  <si>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</si>
  <si>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</si>
  <si>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</si>
  <si>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</si>
  <si>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</si>
  <si>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</si>
  <si>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</si>
  <si>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</si>
  <si>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</si>
  <si>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</si>
  <si>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</si>
  <si>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</si>
  <si>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</si>
  <si>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</si>
  <si>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</si>
  <si>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</si>
  <si>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</si>
  <si>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</si>
  <si>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</si>
  <si>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</si>
  <si>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</si>
  <si>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</si>
  <si>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</si>
  <si>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</si>
  <si>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</si>
  <si>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</si>
  <si>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</si>
  <si>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</si>
  <si>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</si>
  <si>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</si>
  <si>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</si>
  <si>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</si>
  <si>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</si>
  <si>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</si>
  <si>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</si>
  <si>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</si>
  <si>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</si>
  <si>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</si>
  <si>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</si>
  <si>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</si>
  <si>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</si>
  <si>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</si>
  <si>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</si>
  <si>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</si>
  <si>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</si>
  <si>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</si>
  <si>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</si>
  <si>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</si>
  <si>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</si>
  <si>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</si>
  <si>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</si>
  <si>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</si>
  <si>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</si>
  <si>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</si>
  <si>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</si>
  <si>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</si>
  <si>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</si>
  <si>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</si>
  <si>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</si>
  <si>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</si>
  <si>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</si>
  <si>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</si>
  <si>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</si>
  <si>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</si>
  <si>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</si>
  <si>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</si>
  <si>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</si>
  <si>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</si>
  <si>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</si>
  <si>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</si>
  <si>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</si>
  <si>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</si>
  <si>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</si>
  <si>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</si>
  <si>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</si>
  <si>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</si>
  <si>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</si>
  <si>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</si>
  <si>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</si>
  <si>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</si>
  <si>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</si>
  <si>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</si>
  <si>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</si>
  <si>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</si>
  <si>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</si>
  <si>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</si>
  <si>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</si>
  <si>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</si>
  <si>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</si>
  <si>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</si>
  <si>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</si>
  <si>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</si>
  <si>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</si>
  <si>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</si>
  <si>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</si>
  <si>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</si>
  <si>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</si>
  <si>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</si>
  <si>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</si>
  <si>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</si>
  <si>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</si>
  <si>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</si>
  <si>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</si>
  <si>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</si>
  <si>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</si>
  <si>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</si>
  <si>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</si>
  <si>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</si>
  <si>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</si>
  <si>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</si>
  <si>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</si>
  <si>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</si>
  <si>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</si>
  <si>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</si>
  <si>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</si>
  <si>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</si>
  <si>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</si>
  <si>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</si>
  <si>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</si>
  <si>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</si>
  <si>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</si>
  <si>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</si>
  <si>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</si>
  <si>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</si>
  <si>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</si>
  <si>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</si>
  <si>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</si>
  <si>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</si>
  <si>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</si>
  <si>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</si>
  <si>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</si>
  <si>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</si>
  <si>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</si>
  <si>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</si>
  <si>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</si>
  <si>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</si>
  <si>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</si>
  <si>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</si>
  <si>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</si>
  <si>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</si>
  <si>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</si>
  <si>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</si>
  <si>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</si>
  <si>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</si>
  <si>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</si>
  <si>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</si>
  <si>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</si>
  <si>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</si>
  <si>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</si>
  <si>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</si>
  <si>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</si>
  <si>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</si>
  <si>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</si>
  <si>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</si>
  <si>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</si>
  <si>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</si>
  <si>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</si>
  <si>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</si>
  <si>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</si>
  <si>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</si>
  <si>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</si>
  <si>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</si>
  <si>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</si>
  <si>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</si>
  <si>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</si>
  <si>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</si>
  <si>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</si>
  <si>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</si>
  <si>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</si>
  <si>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</si>
  <si>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</si>
  <si>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</si>
  <si>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</si>
  <si>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</si>
  <si>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</si>
  <si>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</si>
  <si>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</si>
  <si>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</si>
  <si>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</si>
  <si>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</si>
  <si>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</si>
  <si>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</si>
  <si>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</si>
  <si>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</si>
  <si>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</si>
  <si>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</si>
  <si>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</si>
  <si>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</si>
  <si>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</si>
  <si>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</si>
  <si>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</si>
  <si>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</si>
  <si>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</si>
  <si>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</si>
  <si>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</si>
  <si>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</si>
  <si>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</si>
  <si>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</si>
  <si>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</si>
  <si>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</si>
  <si>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</si>
  <si>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</si>
  <si>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</si>
  <si>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</si>
  <si>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</si>
  <si>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</si>
  <si>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</si>
  <si>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</si>
  <si>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</si>
  <si>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</si>
  <si>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</si>
  <si>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</si>
  <si>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</si>
  <si>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</si>
  <si>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</si>
  <si>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</si>
  <si>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</si>
  <si>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</si>
  <si>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</si>
  <si>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</si>
  <si>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</si>
  <si>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</si>
  <si>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</si>
  <si>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</si>
  <si>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</si>
  <si>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</si>
  <si>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</si>
  <si>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</si>
  <si>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</si>
  <si>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</si>
  <si>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</si>
  <si>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</si>
  <si>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</si>
  <si>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</si>
  <si>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</si>
  <si>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</si>
  <si>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</si>
  <si>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</si>
  <si>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</si>
  <si>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</si>
  <si>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</si>
  <si>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</si>
  <si>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</si>
  <si>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</si>
  <si>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</si>
  <si>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</si>
  <si>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</si>
  <si>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</si>
  <si>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</si>
  <si>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</si>
  <si>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</si>
  <si>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</si>
  <si>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</si>
  <si>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</si>
  <si>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</si>
  <si>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</si>
  <si>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</si>
  <si>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</si>
  <si>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</si>
  <si>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</si>
  <si>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</si>
  <si>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</si>
  <si>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</si>
  <si>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</si>
  <si>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</si>
  <si>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</si>
  <si>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</si>
  <si>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</si>
  <si>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</si>
  <si>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</si>
  <si>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</si>
  <si>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</si>
  <si>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</si>
  <si>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</si>
  <si>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</si>
  <si>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</si>
  <si>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</si>
  <si>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</si>
  <si>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</si>
  <si>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</si>
  <si>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</si>
  <si>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</si>
  <si>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</si>
  <si>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</si>
  <si>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</si>
  <si>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</si>
  <si>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</si>
  <si>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</si>
  <si>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</si>
  <si>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</si>
  <si>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</si>
  <si>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</si>
  <si>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</si>
  <si>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</si>
  <si>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</si>
  <si>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</si>
  <si>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</si>
  <si>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</si>
  <si>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</si>
  <si>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</si>
  <si>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</si>
  <si>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</si>
  <si>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</si>
  <si>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</si>
  <si>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</si>
  <si>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</si>
  <si>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</si>
  <si>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</si>
  <si>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</si>
  <si>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</si>
  <si>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</si>
  <si>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</si>
  <si>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</si>
  <si>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</si>
  <si>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</si>
  <si>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</si>
  <si>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</si>
  <si>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</si>
  <si>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</si>
  <si>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</si>
  <si>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</si>
  <si>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</si>
  <si>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</si>
  <si>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</si>
  <si>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</si>
  <si>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</si>
  <si>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</si>
  <si>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</si>
  <si>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</si>
  <si>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</si>
  <si>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</si>
  <si>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</si>
  <si>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</si>
  <si>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</si>
  <si>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</si>
  <si>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</si>
  <si>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</si>
  <si>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</si>
  <si>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</si>
  <si>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</si>
  <si>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</si>
  <si>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</si>
  <si>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</si>
  <si>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</si>
  <si>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</si>
  <si>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</si>
  <si>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</si>
  <si>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</si>
  <si>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</si>
  <si>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</si>
  <si>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</si>
  <si>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</si>
  <si>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</si>
  <si>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</si>
  <si>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</si>
  <si>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</si>
  <si>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</si>
  <si>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</si>
  <si>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</si>
  <si>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</si>
  <si>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</si>
  <si>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</si>
  <si>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</si>
  <si>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</si>
  <si>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</si>
  <si>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</si>
  <si>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</si>
  <si>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</si>
  <si>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</si>
  <si>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</si>
  <si>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</si>
  <si>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</si>
  <si>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</si>
  <si>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</si>
  <si>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</si>
  <si>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</si>
  <si>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</si>
  <si>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</si>
  <si>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</si>
  <si>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</si>
  <si>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</si>
  <si>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</si>
  <si>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</si>
  <si>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</si>
  <si>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</si>
  <si>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</si>
  <si>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</si>
  <si>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</si>
  <si>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</si>
  <si>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</si>
  <si>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</si>
  <si>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</si>
  <si>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</si>
  <si>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</si>
  <si>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</si>
  <si>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</si>
  <si>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</si>
  <si>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</si>
  <si>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</si>
  <si>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</si>
  <si>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</si>
  <si>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</si>
  <si>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</si>
  <si>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</si>
  <si>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</si>
  <si>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</si>
  <si>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</si>
  <si>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</si>
  <si>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</si>
  <si>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</si>
  <si>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</si>
  <si>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</si>
  <si>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</si>
  <si>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</si>
  <si>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</si>
  <si>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</si>
  <si>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</si>
  <si>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</si>
  <si>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</si>
  <si>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</si>
  <si>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</si>
  <si>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</si>
  <si>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</si>
  <si>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</si>
  <si>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</si>
  <si>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</si>
  <si>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</si>
  <si>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</si>
  <si>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</si>
  <si>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</si>
  <si>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</si>
  <si>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</si>
  <si>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</si>
  <si>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</si>
  <si>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</si>
  <si>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</si>
  <si>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</si>
  <si>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</si>
  <si>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</si>
  <si>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</si>
  <si>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</si>
  <si>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</si>
  <si>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</si>
  <si>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</si>
  <si>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</si>
  <si>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</si>
  <si>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</si>
  <si>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</si>
  <si>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</si>
  <si>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</si>
  <si>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</si>
  <si>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</si>
  <si>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</si>
  <si>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</si>
  <si>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</si>
  <si>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</si>
  <si>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</si>
  <si>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</si>
  <si>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</si>
  <si>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</si>
  <si>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</si>
  <si>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</si>
  <si>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</si>
  <si>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</si>
  <si>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</si>
  <si>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</si>
  <si>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</si>
  <si>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</si>
  <si>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</si>
  <si>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</si>
  <si>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</si>
  <si>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</si>
  <si>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</si>
  <si>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</si>
  <si>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</si>
  <si>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</si>
  <si>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</si>
  <si>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</si>
  <si>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</si>
  <si>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</si>
  <si>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</si>
  <si>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</si>
  <si>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</si>
  <si>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</si>
  <si>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</si>
  <si>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</si>
  <si>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</si>
  <si>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</si>
  <si>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</si>
  <si>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</si>
  <si>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</si>
  <si>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</si>
  <si>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</si>
  <si>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</si>
  <si>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</si>
  <si>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</si>
  <si>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</si>
  <si>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</si>
  <si>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</si>
  <si>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</si>
  <si>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</si>
  <si>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</si>
  <si>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</si>
  <si>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</si>
  <si>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</si>
  <si>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</si>
  <si>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</si>
  <si>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</si>
  <si>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</si>
  <si>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</si>
  <si>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</si>
  <si>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</si>
  <si>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</si>
  <si>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</si>
  <si>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</si>
  <si>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</si>
  <si>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</si>
  <si>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</si>
  <si>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</si>
  <si>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</si>
  <si>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</si>
  <si>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</si>
  <si>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</si>
  <si>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</si>
  <si>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</si>
  <si>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</si>
  <si>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</si>
  <si>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</si>
  <si>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</si>
  <si>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</si>
  <si>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</si>
  <si>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</si>
  <si>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</si>
  <si>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</si>
  <si>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</si>
  <si>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</si>
  <si>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</si>
  <si>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</si>
  <si>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</si>
  <si>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</si>
  <si>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</si>
  <si>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</si>
  <si>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</si>
  <si>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</si>
  <si>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</si>
  <si>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</si>
  <si>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</si>
  <si>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</si>
  <si>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</si>
  <si>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</si>
  <si>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</si>
  <si>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</si>
  <si>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</si>
  <si>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</si>
  <si>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</si>
  <si>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</si>
  <si>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</si>
  <si>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</si>
  <si>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</si>
  <si>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</si>
  <si>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</si>
  <si>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</si>
  <si>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</si>
  <si>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</si>
  <si>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</si>
  <si>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</si>
  <si>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</si>
  <si>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</si>
  <si>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</si>
  <si>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</si>
  <si>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</si>
  <si>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</si>
  <si>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</si>
  <si>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</si>
  <si>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</si>
  <si>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</si>
  <si>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</si>
  <si>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</si>
  <si>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</si>
  <si>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</si>
  <si>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</si>
  <si>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</si>
  <si>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</si>
  <si>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</si>
  <si>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</si>
  <si>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</si>
  <si>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</si>
  <si>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</si>
  <si>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</si>
  <si>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</si>
  <si>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</si>
  <si>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</si>
  <si>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</si>
  <si>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</si>
  <si>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</si>
  <si>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</si>
  <si>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</si>
  <si>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</si>
  <si>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</si>
  <si>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</si>
  <si>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</si>
  <si>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</si>
  <si>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</si>
  <si>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</si>
  <si>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</si>
  <si>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</si>
  <si>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</si>
  <si>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</si>
  <si>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</si>
  <si>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</si>
  <si>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</si>
  <si>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</si>
  <si>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</si>
  <si>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</si>
  <si>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</si>
  <si>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</si>
  <si>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</si>
  <si>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</si>
  <si>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</si>
  <si>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</si>
  <si>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</si>
  <si>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</si>
  <si>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</si>
  <si>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</si>
  <si>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</si>
  <si>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</si>
  <si>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</si>
  <si>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</si>
  <si>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</si>
  <si>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</si>
  <si>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</si>
  <si>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</si>
  <si>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</si>
  <si>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</si>
  <si>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</si>
  <si>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</si>
  <si>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</si>
  <si>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</si>
  <si>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</si>
  <si>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</si>
  <si>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</si>
  <si>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</si>
  <si>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</si>
  <si>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</si>
  <si>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</si>
  <si>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</si>
  <si>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</si>
  <si>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</si>
  <si>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</si>
  <si>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</si>
  <si>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</si>
  <si>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</si>
  <si>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</si>
  <si>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</si>
  <si>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</si>
  <si>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</si>
  <si>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</si>
  <si>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</si>
  <si>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</si>
  <si>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</si>
  <si>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</si>
  <si>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</si>
  <si>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</si>
  <si>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</si>
  <si>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</si>
  <si>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</si>
  <si>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</si>
  <si>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</si>
  <si>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</si>
  <si>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</si>
  <si>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</si>
  <si>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</si>
  <si>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</si>
  <si>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</si>
  <si>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</si>
  <si>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</si>
  <si>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</si>
  <si>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</si>
  <si>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</si>
  <si>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</si>
  <si>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</si>
  <si>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</si>
  <si>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</si>
  <si>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</si>
  <si>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</si>
  <si>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</si>
  <si>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</si>
  <si>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</si>
  <si>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</si>
  <si>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</si>
  <si>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</si>
  <si>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</si>
  <si>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</si>
  <si>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</si>
  <si>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</si>
  <si>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</si>
  <si>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</si>
  <si>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</si>
  <si>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</si>
  <si>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</si>
  <si>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</si>
  <si>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</si>
  <si>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</si>
  <si>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</si>
  <si>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</si>
  <si>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</si>
  <si>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</si>
  <si>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</si>
  <si>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</si>
  <si>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</si>
  <si>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</si>
  <si>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</si>
  <si>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</si>
  <si>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</si>
  <si>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</si>
  <si>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</si>
  <si>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</si>
  <si>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</si>
  <si>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</si>
  <si>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</si>
  <si>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</si>
  <si>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</si>
  <si>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</si>
  <si>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</si>
  <si>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</si>
  <si>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</si>
  <si>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</si>
  <si>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</si>
  <si>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</si>
  <si>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</si>
  <si>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</si>
  <si>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</si>
  <si>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</si>
  <si>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</si>
  <si>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</si>
  <si>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</si>
  <si>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</si>
  <si>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</si>
  <si>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</si>
  <si>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</si>
  <si>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</si>
  <si>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</si>
  <si>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</si>
  <si>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</si>
  <si>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</si>
  <si>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</si>
  <si>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</si>
  <si>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</si>
  <si>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</si>
  <si>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</si>
  <si>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</si>
  <si>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</si>
  <si>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</si>
  <si>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</si>
  <si>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</si>
  <si>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</si>
  <si>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</si>
  <si>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</si>
  <si>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</si>
  <si>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</si>
  <si>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</si>
  <si>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</si>
  <si>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</si>
  <si>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</si>
  <si>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</si>
  <si>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</si>
  <si>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</si>
  <si>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</si>
  <si>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</si>
  <si>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</si>
  <si>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</si>
  <si>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</si>
  <si>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</si>
  <si>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</si>
  <si>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</si>
  <si>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</si>
  <si>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</si>
  <si>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</si>
  <si>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</si>
  <si>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</si>
  <si>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</si>
  <si>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</si>
  <si>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</si>
  <si>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</si>
  <si>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</si>
  <si>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</si>
  <si>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</si>
  <si>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</si>
  <si>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</si>
  <si>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</si>
  <si>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</si>
  <si>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</si>
  <si>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</si>
  <si>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</si>
  <si>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</si>
  <si>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</si>
  <si>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</si>
  <si>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</si>
  <si>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</si>
  <si>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</si>
  <si>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</si>
  <si>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</si>
  <si>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</si>
  <si>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</si>
  <si>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</si>
  <si>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</si>
  <si>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</si>
  <si>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</si>
  <si>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</si>
  <si>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</si>
  <si>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</si>
  <si>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</si>
  <si>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</si>
  <si>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</si>
  <si>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</si>
  <si>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</si>
  <si>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</si>
  <si>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</si>
  <si>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</si>
  <si>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</si>
  <si>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</si>
  <si>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</si>
  <si>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</si>
  <si>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</si>
  <si>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</si>
  <si>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</si>
  <si>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</si>
  <si>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</si>
  <si>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</si>
  <si>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</si>
  <si>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</si>
  <si>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</si>
  <si>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</si>
  <si>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</si>
  <si>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</si>
  <si>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</si>
  <si>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</si>
  <si>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</si>
  <si>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</si>
  <si>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</si>
  <si>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</si>
  <si>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</si>
  <si>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</si>
  <si>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</si>
  <si>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</si>
  <si>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</si>
  <si>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</si>
  <si>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</si>
  <si>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</si>
  <si>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</si>
  <si>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</si>
  <si>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</si>
  <si>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</si>
  <si>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</si>
  <si>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</si>
  <si>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</si>
  <si>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</si>
  <si>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</si>
  <si>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</si>
  <si>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</si>
  <si>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</si>
  <si>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</si>
  <si>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</si>
  <si>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</si>
  <si>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</si>
  <si>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</si>
  <si>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</si>
  <si>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</si>
  <si>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</si>
  <si>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</si>
  <si>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</si>
  <si>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</si>
  <si>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</si>
  <si>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</si>
  <si>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</si>
  <si>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</si>
  <si>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</si>
  <si>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</si>
  <si>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</si>
  <si>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</si>
  <si>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</si>
  <si>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</si>
  <si>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</si>
  <si>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</si>
  <si>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</si>
  <si>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</si>
  <si>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</si>
  <si>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</si>
  <si>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</si>
  <si>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</si>
  <si>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</si>
  <si>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</si>
  <si>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</si>
  <si>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</si>
  <si>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</si>
  <si>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</si>
  <si>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</si>
  <si>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</si>
  <si>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</si>
  <si>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</si>
  <si>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</si>
  <si>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</si>
  <si>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</si>
  <si>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</si>
  <si>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</si>
  <si>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</si>
  <si>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</si>
  <si>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</si>
  <si>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</si>
  <si>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</si>
  <si>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</si>
  <si>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</si>
  <si>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</si>
  <si>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</si>
  <si>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</si>
  <si>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</si>
  <si>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</si>
  <si>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</si>
  <si>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</si>
  <si>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</si>
  <si>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</si>
  <si>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</si>
  <si>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</si>
  <si>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</si>
  <si>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</si>
  <si>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</si>
  <si>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</si>
  <si>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</si>
  <si>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</si>
  <si>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</si>
  <si>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</si>
  <si>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</si>
  <si>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</si>
  <si>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</si>
  <si>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</si>
  <si>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</si>
  <si>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</si>
  <si>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</si>
  <si>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</si>
  <si>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</si>
  <si>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</si>
  <si>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</si>
  <si>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</si>
  <si>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</si>
  <si>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</si>
  <si>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</si>
  <si>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</si>
  <si>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</si>
  <si>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</si>
  <si>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</si>
  <si>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</si>
  <si>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</si>
  <si>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</si>
  <si>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</si>
  <si>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</si>
  <si>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</si>
  <si>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</si>
  <si>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</si>
  <si>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</si>
  <si>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</si>
  <si>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</si>
  <si>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</si>
  <si>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</si>
  <si>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</si>
  <si>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</si>
  <si>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</si>
  <si>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</si>
  <si>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</si>
  <si>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</si>
  <si>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</si>
  <si>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</si>
  <si>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</si>
  <si>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</si>
  <si>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</si>
  <si>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</si>
  <si>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</si>
  <si>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</si>
  <si>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</si>
  <si>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</si>
  <si>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</si>
  <si>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</si>
  <si>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</si>
  <si>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</si>
  <si>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</si>
  <si>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</si>
  <si>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</si>
  <si>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</si>
  <si>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</si>
  <si>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</si>
  <si>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</si>
  <si>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</si>
  <si>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</si>
  <si>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</si>
  <si>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</si>
  <si>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</si>
  <si>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</si>
  <si>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</si>
  <si>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</si>
  <si>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</si>
  <si>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</si>
  <si>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</si>
  <si>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</si>
  <si>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</si>
  <si>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</si>
  <si>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</si>
  <si>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</si>
  <si>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</si>
  <si>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</si>
  <si>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</si>
  <si>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</si>
  <si>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</si>
  <si>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</si>
  <si>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</si>
  <si>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</si>
  <si>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</si>
  <si>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</si>
  <si>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</si>
  <si>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</si>
  <si>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</si>
  <si>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</si>
  <si>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</si>
  <si>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</si>
  <si>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</si>
  <si>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</si>
  <si>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</si>
  <si>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</si>
  <si>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</si>
  <si>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</si>
  <si>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</si>
  <si>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</si>
  <si>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</si>
  <si>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</si>
  <si>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</si>
  <si>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</si>
  <si>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</si>
  <si>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</si>
  <si>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</si>
  <si>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</si>
  <si>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</si>
  <si>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</si>
  <si>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</si>
  <si>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</si>
  <si>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</si>
  <si>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</si>
  <si>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</si>
  <si>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</si>
  <si>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</si>
  <si>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</si>
  <si>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</si>
  <si>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</si>
  <si>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</si>
  <si>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</si>
  <si>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</si>
  <si>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</si>
  <si>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</si>
  <si>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</si>
  <si>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</si>
  <si>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</si>
  <si>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</si>
  <si>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</si>
  <si>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</si>
  <si>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</si>
  <si>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</si>
  <si>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</si>
  <si>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</si>
  <si>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</si>
  <si>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</si>
  <si>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</si>
  <si>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</si>
  <si>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</si>
  <si>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</si>
  <si>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</si>
  <si>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</si>
  <si>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</si>
  <si>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</si>
  <si>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</si>
  <si>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</si>
  <si>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</si>
  <si>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</si>
  <si>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</si>
  <si>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</si>
  <si>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</si>
  <si>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</si>
  <si>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</si>
  <si>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</si>
  <si>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</si>
  <si>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</si>
  <si>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</si>
  <si>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</si>
  <si>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</si>
  <si>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</si>
  <si>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</si>
  <si>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</si>
  <si>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</si>
  <si>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</si>
  <si>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</si>
  <si>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</si>
  <si>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</si>
  <si>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</si>
  <si>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</si>
  <si>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</si>
  <si>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</si>
  <si>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</si>
  <si>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</si>
  <si>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</si>
  <si>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</si>
  <si>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</si>
  <si>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</si>
  <si>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</si>
  <si>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</si>
  <si>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</si>
  <si>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</si>
  <si>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</si>
  <si>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</si>
  <si>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</si>
  <si>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</si>
  <si>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</si>
  <si>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</si>
  <si>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</si>
  <si>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</si>
  <si>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</si>
  <si>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</si>
  <si>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</si>
  <si>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</si>
  <si>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</si>
  <si>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</si>
  <si>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</si>
  <si>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</si>
  <si>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</si>
  <si>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</si>
  <si>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</si>
  <si>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</si>
  <si>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</si>
  <si>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</si>
  <si>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</si>
  <si>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</si>
  <si>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</si>
  <si>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</si>
  <si>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</si>
  <si>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</si>
  <si>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</si>
  <si>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</si>
  <si>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</si>
  <si>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</si>
  <si>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</si>
  <si>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</si>
  <si>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</si>
  <si>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</si>
  <si>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</si>
  <si>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</si>
  <si>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</si>
  <si>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</si>
  <si>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</si>
  <si>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</si>
  <si>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</si>
  <si>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</si>
  <si>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</si>
  <si>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</si>
  <si>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</si>
  <si>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</si>
  <si>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</si>
  <si>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</si>
  <si>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</si>
  <si>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</si>
  <si>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</si>
  <si>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</si>
  <si>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</si>
  <si>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</si>
  <si>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</si>
  <si>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</si>
  <si>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</si>
  <si>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</si>
  <si>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</si>
  <si>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</si>
  <si>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</si>
  <si>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</si>
  <si>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</si>
  <si>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</si>
  <si>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</si>
  <si>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</si>
  <si>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</si>
  <si>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</si>
  <si>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</si>
  <si>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</si>
  <si>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</si>
  <si>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</si>
  <si>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</si>
  <si>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</si>
  <si>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</si>
  <si>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</si>
  <si>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</si>
  <si>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</si>
  <si>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</si>
  <si>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</si>
  <si>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</si>
  <si>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</si>
  <si>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</si>
  <si>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</si>
  <si>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</si>
  <si>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</si>
  <si>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</si>
  <si>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</si>
  <si>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</si>
  <si>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</si>
  <si>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</si>
  <si>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</si>
  <si>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</si>
  <si>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</si>
  <si>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</si>
  <si>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</si>
  <si>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</si>
  <si>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</si>
  <si>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</si>
  <si>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</si>
  <si>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</si>
  <si>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</si>
  <si>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</si>
  <si>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</si>
  <si>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</si>
  <si>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</si>
  <si>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</si>
  <si>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</si>
  <si>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</si>
  <si>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</si>
  <si>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</si>
  <si>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</si>
  <si>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</si>
  <si>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</si>
  <si>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</si>
  <si>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</si>
  <si>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</si>
  <si>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</si>
  <si>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</si>
  <si>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</si>
  <si>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</si>
  <si>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</si>
  <si>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</si>
  <si>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</si>
  <si>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</si>
  <si>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</si>
  <si>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</si>
  <si>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</si>
  <si>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</si>
  <si>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</si>
  <si>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</si>
  <si>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</si>
  <si>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</si>
  <si>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</si>
  <si>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</si>
  <si>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</si>
  <si>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</si>
  <si>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</si>
  <si>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</si>
  <si>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</si>
  <si>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</si>
  <si>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</si>
  <si>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</si>
  <si>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</si>
  <si>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</si>
  <si>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</si>
  <si>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</si>
  <si>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</si>
  <si>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</si>
  <si>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</si>
  <si>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</si>
  <si>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</si>
  <si>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</si>
  <si>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</si>
  <si>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</si>
  <si>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</si>
  <si>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</si>
  <si>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</si>
  <si>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</si>
  <si>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</si>
  <si>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</si>
  <si>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</si>
  <si>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</si>
  <si>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</si>
  <si>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</si>
  <si>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</si>
  <si>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</si>
  <si>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</si>
  <si>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</si>
  <si>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</si>
  <si>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</si>
  <si>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</si>
  <si>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</si>
  <si>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</si>
  <si>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</si>
  <si>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</si>
  <si>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</si>
  <si>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0357</t>
  </si>
  <si>
    <t>0373</t>
  </si>
  <si>
    <t>0626</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</si>
  <si>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</si>
  <si>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</si>
  <si>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</si>
  <si>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</si>
  <si>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2727386-2721551-4567905</t>
  </si>
  <si>
    <t>FPI-05-231</t>
  </si>
  <si>
    <t xml:space="preserve">Ministerio de Educación Nacional - Fondo de Fomento para la Atención Integral a la Primera Infancia </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</si>
  <si>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</si>
  <si>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2112094</t>
  </si>
  <si>
    <t>Fondo Financiero de Proyectos de Desarrollo -Fonade-</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</si>
  <si>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</si>
  <si>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2112241</t>
  </si>
  <si>
    <t>2121468</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</si>
  <si>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</si>
  <si>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2121952</t>
  </si>
  <si>
    <t>2122635</t>
  </si>
  <si>
    <t>Ministerio de Educación Nacional - Fondo de Fomento para la Atención Integral a la Primera Infancia</t>
  </si>
  <si>
    <t>05-2133</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</si>
  <si>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</si>
  <si>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INSTITUTO COLOMBIANO DE BIENESTAR FAMILIAR -ICBF-</t>
  </si>
  <si>
    <t>5-1693-2012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</si>
  <si>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</si>
  <si>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5-0750-2013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</si>
  <si>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 PARA QUE ESTE ASUMA CON SU PERSONAL Y BAJO SU EXCLUSIVA RESPONSABILIDAD DICHA ATENCIÓN</t>
  </si>
  <si>
    <t>5-800-2014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</si>
  <si>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</si>
  <si>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5-987-2014</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</si>
  <si>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</si>
  <si>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5-369-2015</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</si>
  <si>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ASÍ COMO REGULAR LAS RELACIONES ENTRE LAS PARTES DERIVADAS DE LA ENTREGA DE APORTES DEL ICBF A LA ENTIDAD ADMINISTRADORA DE SERVICIOS EN LA MODALIDAD DE HOGARES COMUNITARIOS DE BIENESTAR EN LAS SIGUIENTES FORMAS DE ATENCIÓN: FAMILIARES, MULTIPLES, GRUPALES, EMPRESARIALES; JARDINES SOCIALES Y EN LA MODALIDAD FAMI.</t>
  </si>
  <si>
    <t>MUNICIPIO DE BELLO  - SECRETARIA DE INFANCIA, ADOLESCENCIA Y JUVENTUD</t>
  </si>
  <si>
    <t>0097-2016</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</si>
  <si>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INCIAL Y CUIDADO A NIÑOS Y NIÑAS MENORES DE 5 AÑOS, O HASTA SU INGRESO AL GRADO DE TRANSICIÓN, EN EL MARCO DE LA ESTRATEGIA DE ATENCIÓN INTEGRAL "DE CERO A SIEMPRE" CENTRO DE DESARROLLO INFANTIL (CDI ) EN LAS MODALIDAD INSTITUCIONAL.</t>
  </si>
  <si>
    <t>5-1210-2017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</si>
  <si>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</si>
  <si>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208-2017</t>
  </si>
  <si>
    <t>MUNICIPIO DE BELLO  - SECRETARIA DE INCLUSIÓN SOCIAL</t>
  </si>
  <si>
    <t>AUNAR ESFUERZOS Y RECURSOS TÉCNICOS, FÍSICOS, ADMINISTRATIVOS Y ECONÓMICOS ENTRE LAS PARTES
PARA ATENDER INTEGRALMENTE A NIÑOS Y NIÑAS EN PRIMERA INFANCIA EN EL MUNICIPIO DE BELLO QUE PERTENEZCAN A LA
POBLACIÓN EN CONDICIONES DE VULNERABILIDAD, PARA PRESTAR EL SERVICIO DE ATENCIÓN, EDUCACIÓN INICIAL Y CUIDADO
A NIÑOS Y NIÑAS MENORES DE 5 AÑOS, O HASTA SU INGRESO AL GRADO DE TRANSICIÓN, EN EL MARCO DE LA ESTRATEGIA DE
ATENCIÓN INTEGRAL "DE CERO A SIEMPRE" CENTRO DE DESARROLLO INFANTIL (CDI)".MODALIDAD INSTITUCIONAL</t>
  </si>
  <si>
    <t>5-0653-2018</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</si>
  <si>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</si>
  <si>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5-0199-2019</t>
  </si>
  <si>
    <t>PRESTAR EL SERVICIO CENTROS DE DESARROLLO INFANTIL - CDI, DE CONFORMIDAD CON EL MANUAL OPERATIVO DE LA MODALIDAD INSTITUCIONAL Y LAS DIRECTRICES ESTABLECIDAS POR EL ICBF EN ARMONIA CON LA POLÍTICA DE ESTADO PARA EL DESARROLLO INTEGRAL DE LA PRIMERA INFANCIA DE CERO A SIEMPRE</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</si>
  <si>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</si>
  <si>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0499-2007</t>
  </si>
  <si>
    <t>137-2008</t>
  </si>
  <si>
    <t>Brindar a los Niños y Niñas beneficiarios del Programa de Hogares Comunitarios del ICBF la Atención en el Entrono Comunitario encaminada a complementar con un compomente Educativo, el cuidad y nutrición que reciben actualmente</t>
  </si>
  <si>
    <t>148-2009</t>
  </si>
  <si>
    <t>Brindar la Atención en el Entorno Familiar, dirigida a los Niños y Niñas  de las Zonas Rurales y Cabeceras Municipales (Menores de 30.00 Habitantes) que por su Situación Geografica No Pueden Acceder Diariamente a un Centro Infantil.</t>
  </si>
  <si>
    <t>FPI-05-092</t>
  </si>
  <si>
    <t>Carrera 50 # 27  B 71 Local 108</t>
  </si>
  <si>
    <t>Bello</t>
  </si>
  <si>
    <t>copecas1@hotmail.com</t>
  </si>
  <si>
    <t>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</si>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</sst>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56</v>
      </c>
      <c r="K20" s="151">
        <v>3545925390</v>
      </c>
      <c r="L20" s="152">
        <v>44228</v>
      </c>
      <c r="M20" s="152">
        <v>44561</v>
      </c>
      <c r="N20" s="135">
        <f>+(M20-L20)/30</f>
        <v>11.1</v>
      </c>
      <c r="O20" s="138"/>
      <c r="U20" s="134"/>
      <c r="V20" s="105">
        <f ca="1">NOW()</f>
        <v>44194.001086574077</v>
      </c>
      <c r="W20" s="105">
        <f ca="1">NOW()</f>
        <v>44194.001086574077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2684</v>
      </c>
      <c r="E48" s="145">
        <v>40310</v>
      </c>
      <c r="F48" s="145">
        <v>40527</v>
      </c>
      <c r="G48" s="160">
        <f>IF(AND(E48&lt;&gt;"",F48&lt;&gt;""),((F48-E48)/30),"")</f>
        <v>7.2333333333333334</v>
      </c>
      <c r="H48" s="114" t="s">
        <v>2686</v>
      </c>
      <c r="I48" s="113" t="s">
        <v>36</v>
      </c>
      <c r="J48" s="113" t="s">
        <v>56</v>
      </c>
      <c r="K48" s="116">
        <v>1779943058</v>
      </c>
      <c r="L48" s="115" t="s">
        <v>1148</v>
      </c>
      <c r="M48" s="117">
        <v>1</v>
      </c>
      <c r="N48" s="115" t="s">
        <v>27</v>
      </c>
      <c r="O48" s="115" t="s">
        <v>1148</v>
      </c>
      <c r="P48" s="78"/>
    </row>
    <row r="49" spans="1:16" s="6" customFormat="1" ht="24.75" customHeight="1" x14ac:dyDescent="0.25">
      <c r="A49" s="143">
        <v>2</v>
      </c>
      <c r="B49" s="111" t="s">
        <v>2688</v>
      </c>
      <c r="C49" s="112" t="s">
        <v>31</v>
      </c>
      <c r="D49" s="110" t="s">
        <v>2687</v>
      </c>
      <c r="E49" s="145">
        <v>40903</v>
      </c>
      <c r="F49" s="145">
        <v>41035</v>
      </c>
      <c r="G49" s="160">
        <f t="shared" ref="G49:G50" si="2">IF(AND(E49&lt;&gt;"",F49&lt;&gt;""),((F49-E49)/30),"")</f>
        <v>4.4000000000000004</v>
      </c>
      <c r="H49" s="114" t="s">
        <v>2689</v>
      </c>
      <c r="I49" s="113" t="s">
        <v>36</v>
      </c>
      <c r="J49" s="113" t="s">
        <v>56</v>
      </c>
      <c r="K49" s="116">
        <v>282871826</v>
      </c>
      <c r="L49" s="115" t="s">
        <v>1148</v>
      </c>
      <c r="M49" s="117">
        <v>1</v>
      </c>
      <c r="N49" s="115" t="s">
        <v>27</v>
      </c>
      <c r="O49" s="115" t="s">
        <v>1148</v>
      </c>
      <c r="P49" s="78"/>
    </row>
    <row r="50" spans="1:16" s="6" customFormat="1" ht="24.75" customHeight="1" x14ac:dyDescent="0.25">
      <c r="A50" s="143">
        <v>3</v>
      </c>
      <c r="B50" s="111" t="s">
        <v>2688</v>
      </c>
      <c r="C50" s="112" t="s">
        <v>31</v>
      </c>
      <c r="D50" s="110" t="s">
        <v>2690</v>
      </c>
      <c r="E50" s="145">
        <v>40919</v>
      </c>
      <c r="F50" s="145">
        <v>41040</v>
      </c>
      <c r="G50" s="160">
        <f t="shared" si="2"/>
        <v>4.0333333333333332</v>
      </c>
      <c r="H50" s="119" t="s">
        <v>2689</v>
      </c>
      <c r="I50" s="113" t="s">
        <v>36</v>
      </c>
      <c r="J50" s="113" t="s">
        <v>56</v>
      </c>
      <c r="K50" s="116">
        <v>87727944</v>
      </c>
      <c r="L50" s="115" t="s">
        <v>1148</v>
      </c>
      <c r="M50" s="117">
        <v>1</v>
      </c>
      <c r="N50" s="115" t="s">
        <v>27</v>
      </c>
      <c r="O50" s="115" t="s">
        <v>1148</v>
      </c>
      <c r="P50" s="78"/>
    </row>
    <row r="51" spans="1:16" s="6" customFormat="1" ht="24.75" customHeight="1" outlineLevel="1" x14ac:dyDescent="0.25">
      <c r="A51" s="143">
        <v>4</v>
      </c>
      <c r="B51" s="111" t="s">
        <v>2688</v>
      </c>
      <c r="C51" s="112" t="s">
        <v>31</v>
      </c>
      <c r="D51" s="110" t="s">
        <v>2691</v>
      </c>
      <c r="E51" s="145">
        <v>41043</v>
      </c>
      <c r="F51" s="145">
        <v>41128</v>
      </c>
      <c r="G51" s="160">
        <f t="shared" ref="G51:G107" si="3">IF(AND(E51&lt;&gt;"",F51&lt;&gt;""),((F51-E51)/30),"")</f>
        <v>2.8333333333333335</v>
      </c>
      <c r="H51" s="114" t="s">
        <v>2692</v>
      </c>
      <c r="I51" s="113" t="s">
        <v>36</v>
      </c>
      <c r="J51" s="113" t="s">
        <v>56</v>
      </c>
      <c r="K51" s="116">
        <v>209327778</v>
      </c>
      <c r="L51" s="115" t="s">
        <v>1148</v>
      </c>
      <c r="M51" s="117">
        <v>1</v>
      </c>
      <c r="N51" s="115" t="s">
        <v>27</v>
      </c>
      <c r="O51" s="115" t="s">
        <v>1148</v>
      </c>
      <c r="P51" s="78"/>
    </row>
    <row r="52" spans="1:16" s="7" customFormat="1" ht="24.75" customHeight="1" outlineLevel="1" x14ac:dyDescent="0.25">
      <c r="A52" s="144">
        <v>5</v>
      </c>
      <c r="B52" s="111" t="s">
        <v>2688</v>
      </c>
      <c r="C52" s="112" t="s">
        <v>31</v>
      </c>
      <c r="D52" s="110" t="s">
        <v>2693</v>
      </c>
      <c r="E52" s="145">
        <v>41124</v>
      </c>
      <c r="F52" s="145">
        <v>41258</v>
      </c>
      <c r="G52" s="160">
        <f t="shared" si="3"/>
        <v>4.4666666666666668</v>
      </c>
      <c r="H52" s="119" t="s">
        <v>2692</v>
      </c>
      <c r="I52" s="113" t="s">
        <v>36</v>
      </c>
      <c r="J52" s="113" t="s">
        <v>56</v>
      </c>
      <c r="K52" s="116">
        <v>144712106</v>
      </c>
      <c r="L52" s="115" t="s">
        <v>1148</v>
      </c>
      <c r="M52" s="117">
        <v>1</v>
      </c>
      <c r="N52" s="115" t="s">
        <v>27</v>
      </c>
      <c r="O52" s="115" t="s">
        <v>1148</v>
      </c>
      <c r="P52" s="79"/>
    </row>
    <row r="53" spans="1:16" s="7" customFormat="1" ht="24.75" customHeight="1" outlineLevel="1" x14ac:dyDescent="0.25">
      <c r="A53" s="144">
        <v>6</v>
      </c>
      <c r="B53" s="111" t="s">
        <v>2688</v>
      </c>
      <c r="C53" s="112" t="s">
        <v>31</v>
      </c>
      <c r="D53" s="110" t="s">
        <v>2694</v>
      </c>
      <c r="E53" s="145">
        <v>41157</v>
      </c>
      <c r="F53" s="145">
        <v>41258</v>
      </c>
      <c r="G53" s="160">
        <f t="shared" si="3"/>
        <v>3.3666666666666667</v>
      </c>
      <c r="H53" s="119" t="s">
        <v>2692</v>
      </c>
      <c r="I53" s="113" t="s">
        <v>36</v>
      </c>
      <c r="J53" s="113" t="s">
        <v>56</v>
      </c>
      <c r="K53" s="116">
        <v>341534796</v>
      </c>
      <c r="L53" s="115" t="s">
        <v>1148</v>
      </c>
      <c r="M53" s="117">
        <v>1</v>
      </c>
      <c r="N53" s="115" t="s">
        <v>27</v>
      </c>
      <c r="O53" s="115" t="s">
        <v>1148</v>
      </c>
      <c r="P53" s="79"/>
    </row>
    <row r="54" spans="1:16" s="7" customFormat="1" ht="24.75" customHeight="1" outlineLevel="1" x14ac:dyDescent="0.25">
      <c r="A54" s="144">
        <v>7</v>
      </c>
      <c r="B54" s="111" t="s">
        <v>2695</v>
      </c>
      <c r="C54" s="112" t="s">
        <v>31</v>
      </c>
      <c r="D54" s="110" t="s">
        <v>2696</v>
      </c>
      <c r="E54" s="145">
        <v>41211</v>
      </c>
      <c r="F54" s="145">
        <v>41453</v>
      </c>
      <c r="G54" s="160">
        <f t="shared" si="3"/>
        <v>8.0666666666666664</v>
      </c>
      <c r="H54" s="114" t="s">
        <v>2697</v>
      </c>
      <c r="I54" s="113" t="s">
        <v>36</v>
      </c>
      <c r="J54" s="113" t="s">
        <v>56</v>
      </c>
      <c r="K54" s="118">
        <v>169650014</v>
      </c>
      <c r="L54" s="115" t="s">
        <v>1148</v>
      </c>
      <c r="M54" s="117">
        <v>1</v>
      </c>
      <c r="N54" s="115" t="s">
        <v>27</v>
      </c>
      <c r="O54" s="115" t="s">
        <v>1148</v>
      </c>
      <c r="P54" s="79"/>
    </row>
    <row r="55" spans="1:16" s="7" customFormat="1" ht="24.75" customHeight="1" outlineLevel="1" x14ac:dyDescent="0.25">
      <c r="A55" s="144">
        <v>8</v>
      </c>
      <c r="B55" s="111" t="s">
        <v>2698</v>
      </c>
      <c r="C55" s="112" t="s">
        <v>31</v>
      </c>
      <c r="D55" s="110" t="s">
        <v>2699</v>
      </c>
      <c r="E55" s="145">
        <v>41270</v>
      </c>
      <c r="F55" s="145">
        <v>41988</v>
      </c>
      <c r="G55" s="160">
        <f t="shared" si="3"/>
        <v>23.933333333333334</v>
      </c>
      <c r="H55" s="114" t="s">
        <v>2700</v>
      </c>
      <c r="I55" s="113" t="s">
        <v>36</v>
      </c>
      <c r="J55" s="113" t="s">
        <v>56</v>
      </c>
      <c r="K55" s="118">
        <v>870103509</v>
      </c>
      <c r="L55" s="115" t="s">
        <v>1148</v>
      </c>
      <c r="M55" s="117">
        <v>1</v>
      </c>
      <c r="N55" s="115" t="s">
        <v>27</v>
      </c>
      <c r="O55" s="115" t="s">
        <v>1148</v>
      </c>
      <c r="P55" s="79"/>
    </row>
    <row r="56" spans="1:16" s="7" customFormat="1" ht="24.75" customHeight="1" outlineLevel="1" x14ac:dyDescent="0.25">
      <c r="A56" s="144">
        <v>9</v>
      </c>
      <c r="B56" s="111" t="s">
        <v>2698</v>
      </c>
      <c r="C56" s="112" t="s">
        <v>31</v>
      </c>
      <c r="D56" s="110" t="s">
        <v>2701</v>
      </c>
      <c r="E56" s="145">
        <v>41527</v>
      </c>
      <c r="F56" s="145">
        <v>41943</v>
      </c>
      <c r="G56" s="160">
        <f t="shared" si="3"/>
        <v>13.866666666666667</v>
      </c>
      <c r="H56" s="114" t="s">
        <v>2702</v>
      </c>
      <c r="I56" s="113" t="s">
        <v>36</v>
      </c>
      <c r="J56" s="113" t="s">
        <v>56</v>
      </c>
      <c r="K56" s="118">
        <v>443431445</v>
      </c>
      <c r="L56" s="115" t="s">
        <v>1148</v>
      </c>
      <c r="M56" s="117">
        <v>1</v>
      </c>
      <c r="N56" s="115" t="s">
        <v>27</v>
      </c>
      <c r="O56" s="115" t="s">
        <v>1148</v>
      </c>
      <c r="P56" s="79"/>
    </row>
    <row r="57" spans="1:16" s="7" customFormat="1" ht="24.75" customHeight="1" outlineLevel="1" x14ac:dyDescent="0.25">
      <c r="A57" s="144">
        <v>10</v>
      </c>
      <c r="B57" s="64" t="s">
        <v>2698</v>
      </c>
      <c r="C57" s="65" t="s">
        <v>31</v>
      </c>
      <c r="D57" s="63" t="s">
        <v>2703</v>
      </c>
      <c r="E57" s="145">
        <v>41944</v>
      </c>
      <c r="F57" s="145">
        <v>42004</v>
      </c>
      <c r="G57" s="160">
        <f t="shared" si="3"/>
        <v>2</v>
      </c>
      <c r="H57" s="64" t="s">
        <v>2704</v>
      </c>
      <c r="I57" s="63" t="s">
        <v>36</v>
      </c>
      <c r="J57" s="63" t="s">
        <v>56</v>
      </c>
      <c r="K57" s="66">
        <v>49521493</v>
      </c>
      <c r="L57" s="65" t="s">
        <v>1148</v>
      </c>
      <c r="M57" s="67">
        <v>1</v>
      </c>
      <c r="N57" s="65" t="s">
        <v>27</v>
      </c>
      <c r="O57" s="65" t="s">
        <v>1148</v>
      </c>
      <c r="P57" s="79"/>
    </row>
    <row r="58" spans="1:16" s="7" customFormat="1" ht="24.75" customHeight="1" outlineLevel="1" x14ac:dyDescent="0.25">
      <c r="A58" s="144">
        <v>11</v>
      </c>
      <c r="B58" s="64" t="s">
        <v>2698</v>
      </c>
      <c r="C58" s="65" t="s">
        <v>31</v>
      </c>
      <c r="D58" s="63" t="s">
        <v>2705</v>
      </c>
      <c r="E58" s="145">
        <v>42004</v>
      </c>
      <c r="F58" s="145">
        <v>42369</v>
      </c>
      <c r="G58" s="160">
        <f t="shared" si="3"/>
        <v>12.166666666666666</v>
      </c>
      <c r="H58" s="64" t="s">
        <v>2706</v>
      </c>
      <c r="I58" s="63" t="s">
        <v>36</v>
      </c>
      <c r="J58" s="63" t="s">
        <v>56</v>
      </c>
      <c r="K58" s="66">
        <v>251347320</v>
      </c>
      <c r="L58" s="65" t="s">
        <v>1148</v>
      </c>
      <c r="M58" s="67">
        <v>1</v>
      </c>
      <c r="N58" s="65" t="s">
        <v>27</v>
      </c>
      <c r="O58" s="65" t="s">
        <v>1148</v>
      </c>
      <c r="P58" s="79"/>
    </row>
    <row r="59" spans="1:16" s="7" customFormat="1" ht="24.75" customHeight="1" outlineLevel="1" x14ac:dyDescent="0.25">
      <c r="A59" s="144">
        <v>12</v>
      </c>
      <c r="B59" s="64" t="s">
        <v>2698</v>
      </c>
      <c r="C59" s="65" t="s">
        <v>31</v>
      </c>
      <c r="D59" s="63" t="s">
        <v>2707</v>
      </c>
      <c r="E59" s="145">
        <v>42048</v>
      </c>
      <c r="F59" s="145">
        <v>42369</v>
      </c>
      <c r="G59" s="160">
        <f t="shared" si="3"/>
        <v>10.7</v>
      </c>
      <c r="H59" s="64" t="s">
        <v>2708</v>
      </c>
      <c r="I59" s="63" t="s">
        <v>36</v>
      </c>
      <c r="J59" s="63" t="s">
        <v>56</v>
      </c>
      <c r="K59" s="66">
        <v>266546205</v>
      </c>
      <c r="L59" s="65" t="s">
        <v>1148</v>
      </c>
      <c r="M59" s="67">
        <v>1</v>
      </c>
      <c r="N59" s="65" t="s">
        <v>27</v>
      </c>
      <c r="O59" s="65" t="s">
        <v>1148</v>
      </c>
      <c r="P59" s="79"/>
    </row>
    <row r="60" spans="1:16" s="7" customFormat="1" ht="24.75" customHeight="1" outlineLevel="1" x14ac:dyDescent="0.25">
      <c r="A60" s="144">
        <v>13</v>
      </c>
      <c r="B60" s="64" t="s">
        <v>2709</v>
      </c>
      <c r="C60" s="65" t="s">
        <v>31</v>
      </c>
      <c r="D60" s="63" t="s">
        <v>2710</v>
      </c>
      <c r="E60" s="145">
        <v>42426</v>
      </c>
      <c r="F60" s="145">
        <v>42674</v>
      </c>
      <c r="G60" s="160">
        <f t="shared" si="3"/>
        <v>8.2666666666666675</v>
      </c>
      <c r="H60" s="64" t="s">
        <v>2711</v>
      </c>
      <c r="I60" s="63" t="s">
        <v>36</v>
      </c>
      <c r="J60" s="63" t="s">
        <v>56</v>
      </c>
      <c r="K60" s="66">
        <v>473840150</v>
      </c>
      <c r="L60" s="65" t="s">
        <v>1148</v>
      </c>
      <c r="M60" s="67">
        <v>1</v>
      </c>
      <c r="N60" s="65" t="s">
        <v>27</v>
      </c>
      <c r="O60" s="65" t="s">
        <v>1148</v>
      </c>
      <c r="P60" s="79"/>
    </row>
    <row r="61" spans="1:16" s="7" customFormat="1" ht="24.75" customHeight="1" outlineLevel="1" x14ac:dyDescent="0.25">
      <c r="A61" s="144">
        <v>14</v>
      </c>
      <c r="B61" s="64" t="s">
        <v>2715</v>
      </c>
      <c r="C61" s="65" t="s">
        <v>31</v>
      </c>
      <c r="D61" s="63" t="s">
        <v>2714</v>
      </c>
      <c r="E61" s="145">
        <v>42782</v>
      </c>
      <c r="F61" s="145">
        <v>43084</v>
      </c>
      <c r="G61" s="160">
        <f t="shared" si="3"/>
        <v>10.066666666666666</v>
      </c>
      <c r="H61" s="119" t="s">
        <v>2716</v>
      </c>
      <c r="I61" s="63" t="s">
        <v>36</v>
      </c>
      <c r="J61" s="63" t="s">
        <v>56</v>
      </c>
      <c r="K61" s="66">
        <v>487449064</v>
      </c>
      <c r="L61" s="65" t="s">
        <v>1148</v>
      </c>
      <c r="M61" s="67">
        <v>1</v>
      </c>
      <c r="N61" s="65" t="s">
        <v>27</v>
      </c>
      <c r="O61" s="65" t="s">
        <v>1148</v>
      </c>
      <c r="P61" s="79"/>
    </row>
    <row r="62" spans="1:16" s="7" customFormat="1" ht="24.75" customHeight="1" outlineLevel="1" x14ac:dyDescent="0.25">
      <c r="A62" s="144">
        <v>15</v>
      </c>
      <c r="B62" s="64" t="s">
        <v>2698</v>
      </c>
      <c r="C62" s="65" t="s">
        <v>31</v>
      </c>
      <c r="D62" s="63" t="s">
        <v>2712</v>
      </c>
      <c r="E62" s="145">
        <v>43085</v>
      </c>
      <c r="F62" s="145">
        <v>43404</v>
      </c>
      <c r="G62" s="160">
        <f t="shared" si="3"/>
        <v>10.633333333333333</v>
      </c>
      <c r="H62" s="64" t="s">
        <v>2713</v>
      </c>
      <c r="I62" s="63" t="s">
        <v>36</v>
      </c>
      <c r="J62" s="63" t="s">
        <v>56</v>
      </c>
      <c r="K62" s="66">
        <v>516095074</v>
      </c>
      <c r="L62" s="65" t="s">
        <v>1148</v>
      </c>
      <c r="M62" s="67">
        <v>1</v>
      </c>
      <c r="N62" s="65" t="s">
        <v>27</v>
      </c>
      <c r="O62" s="65" t="s">
        <v>1148</v>
      </c>
      <c r="P62" s="79"/>
    </row>
    <row r="63" spans="1:16" s="7" customFormat="1" ht="24.75" customHeight="1" outlineLevel="1" x14ac:dyDescent="0.25">
      <c r="A63" s="144">
        <v>16</v>
      </c>
      <c r="B63" s="64" t="s">
        <v>2698</v>
      </c>
      <c r="C63" s="65" t="s">
        <v>31</v>
      </c>
      <c r="D63" s="63" t="s">
        <v>2717</v>
      </c>
      <c r="E63" s="145">
        <v>43405</v>
      </c>
      <c r="F63" s="145">
        <v>43442</v>
      </c>
      <c r="G63" s="160">
        <f t="shared" si="3"/>
        <v>1.2333333333333334</v>
      </c>
      <c r="H63" s="64" t="s">
        <v>2718</v>
      </c>
      <c r="I63" s="63" t="s">
        <v>36</v>
      </c>
      <c r="J63" s="63" t="s">
        <v>56</v>
      </c>
      <c r="K63" s="66">
        <v>70754432</v>
      </c>
      <c r="L63" s="65" t="s">
        <v>1148</v>
      </c>
      <c r="M63" s="67">
        <v>1</v>
      </c>
      <c r="N63" s="65" t="s">
        <v>27</v>
      </c>
      <c r="O63" s="65" t="s">
        <v>1148</v>
      </c>
      <c r="P63" s="79"/>
    </row>
    <row r="64" spans="1:16" s="7" customFormat="1" ht="24.75" customHeight="1" outlineLevel="1" x14ac:dyDescent="0.25">
      <c r="A64" s="144">
        <v>17</v>
      </c>
      <c r="B64" s="64" t="s">
        <v>2698</v>
      </c>
      <c r="C64" s="65" t="s">
        <v>31</v>
      </c>
      <c r="D64" s="63" t="s">
        <v>2719</v>
      </c>
      <c r="E64" s="145">
        <v>43483</v>
      </c>
      <c r="F64" s="145">
        <v>43812</v>
      </c>
      <c r="G64" s="160">
        <f t="shared" si="3"/>
        <v>10.966666666666667</v>
      </c>
      <c r="H64" s="64" t="s">
        <v>2720</v>
      </c>
      <c r="I64" s="63" t="s">
        <v>36</v>
      </c>
      <c r="J64" s="63" t="s">
        <v>56</v>
      </c>
      <c r="K64" s="66">
        <v>621784709</v>
      </c>
      <c r="L64" s="65" t="s">
        <v>1148</v>
      </c>
      <c r="M64" s="67">
        <v>1</v>
      </c>
      <c r="N64" s="65" t="s">
        <v>27</v>
      </c>
      <c r="O64" s="65" t="s">
        <v>1148</v>
      </c>
      <c r="P64" s="79"/>
    </row>
    <row r="65" spans="1:16" s="7" customFormat="1" ht="24.75" customHeight="1" outlineLevel="1" x14ac:dyDescent="0.25">
      <c r="A65" s="144">
        <v>18</v>
      </c>
      <c r="B65" s="64" t="s">
        <v>2698</v>
      </c>
      <c r="C65" s="65" t="s">
        <v>31</v>
      </c>
      <c r="D65" s="63" t="s">
        <v>2722</v>
      </c>
      <c r="E65" s="145">
        <v>39302</v>
      </c>
      <c r="F65" s="145">
        <v>39430</v>
      </c>
      <c r="G65" s="160">
        <f t="shared" si="3"/>
        <v>4.2666666666666666</v>
      </c>
      <c r="H65" s="64" t="s">
        <v>2721</v>
      </c>
      <c r="I65" s="63" t="s">
        <v>36</v>
      </c>
      <c r="J65" s="63" t="s">
        <v>89</v>
      </c>
      <c r="K65" s="66">
        <v>76183653</v>
      </c>
      <c r="L65" s="65" t="s">
        <v>1148</v>
      </c>
      <c r="M65" s="67">
        <v>1</v>
      </c>
      <c r="N65" s="65" t="s">
        <v>27</v>
      </c>
      <c r="O65" s="65" t="s">
        <v>1148</v>
      </c>
      <c r="P65" s="79"/>
    </row>
    <row r="66" spans="1:16" s="7" customFormat="1" ht="24.75" customHeight="1" outlineLevel="1" x14ac:dyDescent="0.25">
      <c r="A66" s="144">
        <v>19</v>
      </c>
      <c r="B66" s="64" t="s">
        <v>2698</v>
      </c>
      <c r="C66" s="65" t="s">
        <v>31</v>
      </c>
      <c r="D66" s="63" t="s">
        <v>2723</v>
      </c>
      <c r="E66" s="145">
        <v>39596</v>
      </c>
      <c r="F66" s="145">
        <v>39794</v>
      </c>
      <c r="G66" s="160">
        <f t="shared" si="3"/>
        <v>6.6</v>
      </c>
      <c r="H66" s="64" t="s">
        <v>2724</v>
      </c>
      <c r="I66" s="63" t="s">
        <v>36</v>
      </c>
      <c r="J66" s="63" t="s">
        <v>89</v>
      </c>
      <c r="K66" s="66">
        <v>88172480</v>
      </c>
      <c r="L66" s="65" t="s">
        <v>1148</v>
      </c>
      <c r="M66" s="67">
        <v>1</v>
      </c>
      <c r="N66" s="65" t="s">
        <v>27</v>
      </c>
      <c r="O66" s="65" t="s">
        <v>1148</v>
      </c>
      <c r="P66" s="79"/>
    </row>
    <row r="67" spans="1:16" s="7" customFormat="1" ht="24.75" customHeight="1" outlineLevel="1" x14ac:dyDescent="0.25">
      <c r="A67" s="144">
        <v>20</v>
      </c>
      <c r="B67" s="64" t="s">
        <v>2698</v>
      </c>
      <c r="C67" s="65" t="s">
        <v>31</v>
      </c>
      <c r="D67" s="63" t="s">
        <v>2725</v>
      </c>
      <c r="E67" s="145">
        <v>39904</v>
      </c>
      <c r="F67" s="145">
        <v>40035</v>
      </c>
      <c r="G67" s="160">
        <f t="shared" si="3"/>
        <v>4.3666666666666663</v>
      </c>
      <c r="H67" s="64" t="s">
        <v>2726</v>
      </c>
      <c r="I67" s="63" t="s">
        <v>36</v>
      </c>
      <c r="J67" s="63" t="s">
        <v>46</v>
      </c>
      <c r="K67" s="66">
        <v>778164689</v>
      </c>
      <c r="L67" s="65" t="s">
        <v>1148</v>
      </c>
      <c r="M67" s="67">
        <v>1</v>
      </c>
      <c r="N67" s="65" t="s">
        <v>27</v>
      </c>
      <c r="O67" s="65" t="s">
        <v>1148</v>
      </c>
      <c r="P67" s="79"/>
    </row>
    <row r="68" spans="1:16" s="7" customFormat="1" ht="24.75" customHeight="1" outlineLevel="1" x14ac:dyDescent="0.25">
      <c r="A68" s="144">
        <v>21</v>
      </c>
      <c r="B68" s="64" t="s">
        <v>2685</v>
      </c>
      <c r="C68" s="65" t="s">
        <v>31</v>
      </c>
      <c r="D68" s="63" t="s">
        <v>2727</v>
      </c>
      <c r="E68" s="145">
        <v>40099</v>
      </c>
      <c r="F68" s="145">
        <v>40527</v>
      </c>
      <c r="G68" s="160">
        <f t="shared" si="3"/>
        <v>14.266666666666667</v>
      </c>
      <c r="H68" s="64" t="s">
        <v>2686</v>
      </c>
      <c r="I68" s="63" t="s">
        <v>36</v>
      </c>
      <c r="J68" s="63" t="s">
        <v>46</v>
      </c>
      <c r="K68" s="66">
        <v>3074127992</v>
      </c>
      <c r="L68" s="65" t="s">
        <v>1148</v>
      </c>
      <c r="M68" s="6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43879</v>
      </c>
      <c r="F114" s="145">
        <v>44196</v>
      </c>
      <c r="G114" s="160">
        <f>IF(AND(E114&lt;&gt;"",F114&lt;&gt;""),((F114-E114)/30),"")</f>
        <v>10.566666666666666</v>
      </c>
      <c r="H114" s="122" t="s">
        <v>2679</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2665</v>
      </c>
      <c r="C115" s="163" t="s">
        <v>31</v>
      </c>
      <c r="D115" s="63" t="s">
        <v>2677</v>
      </c>
      <c r="E115" s="145">
        <v>43880</v>
      </c>
      <c r="F115" s="145">
        <v>44196</v>
      </c>
      <c r="G115" s="160">
        <f t="shared" ref="G115:G116" si="4">IF(AND(E115&lt;&gt;"",F115&lt;&gt;""),((F115-E115)/30),"")</f>
        <v>10.533333333333333</v>
      </c>
      <c r="H115" s="64" t="s">
        <v>2680</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2665</v>
      </c>
      <c r="C116" s="163" t="s">
        <v>31</v>
      </c>
      <c r="D116" s="63" t="s">
        <v>2678</v>
      </c>
      <c r="E116" s="145">
        <v>44124</v>
      </c>
      <c r="F116" s="145">
        <v>44196</v>
      </c>
      <c r="G116" s="160">
        <f t="shared" si="4"/>
        <v>2.4</v>
      </c>
      <c r="H116" s="64" t="s">
        <v>2681</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106377761.7</v>
      </c>
      <c r="F185" s="92"/>
      <c r="G185" s="93"/>
      <c r="H185" s="88"/>
      <c r="I185" s="90" t="s">
        <v>2627</v>
      </c>
      <c r="J185" s="166">
        <f>+SUM(M179:M183)</f>
        <v>2.8000000000000001E-2</v>
      </c>
      <c r="K185" s="236" t="s">
        <v>2628</v>
      </c>
      <c r="L185" s="236"/>
      <c r="M185" s="94">
        <f>+J185*(SUM(K20:K35))</f>
        <v>99285910.920000002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2682</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2729</v>
      </c>
      <c r="L211" s="21"/>
      <c r="M211" s="21"/>
      <c r="N211" s="21"/>
      <c r="O211" s="8"/>
    </row>
    <row r="212" spans="1:15" x14ac:dyDescent="0.25">
      <c r="A212" s="9"/>
      <c r="B212" s="27" t="s">
        <v>2619</v>
      </c>
      <c r="C212" s="147" t="s">
        <v>2682</v>
      </c>
      <c r="D212" s="21"/>
      <c r="G212" s="27" t="s">
        <v>2621</v>
      </c>
      <c r="H212" s="148" t="s">
        <v>2683</v>
      </c>
      <c r="J212" s="27" t="s">
        <v>2623</v>
      </c>
      <c r="K212" s="147"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2020-12-29T05:05:36Z</cp:lastPrinted>
  <dcterms:created xsi:type="dcterms:W3CDTF">2020-10-14T21:57:42Z</dcterms:created>
  <dcterms:modified xsi:type="dcterms:W3CDTF">2020-12-29T05:08:19Z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