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 2021-5-20000001.0_811026258-fredon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<sst xmlns="http://schemas.openxmlformats.org/spreadsheetml/2006/main" count="3120" uniqueCount="2688">
  <si>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</si>
  <si>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</si>
  <si>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</si>
  <si>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</si>
  <si>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</si>
  <si>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</si>
  <si>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</si>
  <si>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</si>
  <si>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</si>
  <si>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</si>
  <si>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</si>
  <si>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</si>
  <si>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</si>
  <si>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</si>
  <si>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</si>
  <si>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</si>
  <si>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</si>
  <si>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</si>
  <si>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</si>
  <si>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</si>
  <si>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</si>
  <si>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</si>
  <si>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</si>
  <si>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</si>
  <si>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</si>
  <si>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</si>
  <si>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</si>
  <si>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</si>
  <si>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</si>
  <si>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</si>
  <si>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</si>
  <si>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</si>
  <si>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</si>
  <si>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</si>
  <si>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</si>
  <si>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</si>
  <si>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</si>
  <si>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</si>
  <si>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</si>
  <si>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</si>
  <si>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</si>
  <si>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</si>
  <si>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</si>
  <si>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</si>
  <si>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</si>
  <si>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</si>
  <si>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</si>
  <si>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</si>
  <si>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</si>
  <si>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</si>
  <si>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</si>
  <si>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</si>
  <si>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</si>
  <si>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</si>
  <si>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</si>
  <si>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</si>
  <si>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</si>
  <si>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</si>
  <si>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</si>
  <si>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</si>
  <si>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</si>
  <si>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</si>
  <si>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</si>
  <si>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</si>
  <si>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</si>
  <si>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</si>
  <si>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</si>
  <si>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</si>
  <si>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</si>
  <si>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</si>
  <si>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</si>
  <si>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</si>
  <si>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</si>
  <si>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</si>
  <si>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</si>
  <si>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</si>
  <si>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</si>
  <si>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</si>
  <si>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</si>
  <si>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</si>
  <si>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</si>
  <si>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</si>
  <si>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</si>
  <si>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</si>
  <si>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</si>
  <si>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</si>
  <si>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</si>
  <si>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</si>
  <si>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</si>
  <si>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</si>
  <si>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</si>
  <si>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</si>
  <si>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</si>
  <si>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</si>
  <si>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</si>
  <si>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</si>
  <si>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</si>
  <si>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</si>
  <si>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</si>
  <si>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</si>
  <si>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</si>
  <si>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</si>
  <si>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</si>
  <si>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</si>
  <si>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</si>
  <si>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</si>
  <si>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</si>
  <si>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</si>
  <si>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</si>
  <si>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</si>
  <si>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</si>
  <si>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</si>
  <si>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</si>
  <si>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</si>
  <si>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</si>
  <si>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</si>
  <si>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</si>
  <si>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</si>
  <si>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</si>
  <si>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</si>
  <si>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</si>
  <si>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</si>
  <si>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</si>
  <si>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</si>
  <si>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</si>
  <si>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</si>
  <si>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</si>
  <si>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</si>
  <si>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</si>
  <si>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</si>
  <si>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</si>
  <si>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</si>
  <si>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</si>
  <si>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</si>
  <si>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</si>
  <si>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</si>
  <si>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</si>
  <si>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</si>
  <si>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</si>
  <si>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</si>
  <si>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</si>
  <si>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</si>
  <si>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</si>
  <si>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</si>
  <si>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</si>
  <si>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</si>
  <si>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</si>
  <si>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</si>
  <si>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</si>
  <si>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</si>
  <si>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</si>
  <si>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</si>
  <si>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</si>
  <si>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</si>
  <si>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</si>
  <si>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</si>
  <si>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</si>
  <si>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</si>
  <si>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</si>
  <si>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</si>
  <si>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</si>
  <si>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</si>
  <si>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</si>
  <si>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</si>
  <si>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</si>
  <si>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</si>
  <si>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</si>
  <si>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</si>
  <si>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</si>
  <si>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</si>
  <si>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</si>
  <si>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</si>
  <si>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</si>
  <si>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</si>
  <si>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</si>
  <si>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</si>
  <si>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</si>
  <si>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</si>
  <si>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</si>
  <si>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</si>
  <si>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</si>
  <si>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</si>
  <si>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</si>
  <si>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</si>
  <si>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</si>
  <si>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</si>
  <si>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</si>
  <si>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</si>
  <si>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</si>
  <si>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</si>
  <si>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</si>
  <si>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</si>
  <si>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</si>
  <si>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</si>
  <si>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</si>
  <si>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</si>
  <si>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</si>
  <si>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</si>
  <si>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</si>
  <si>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</si>
  <si>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</si>
  <si>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</si>
  <si>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</si>
  <si>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</si>
  <si>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</si>
  <si>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</si>
  <si>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</si>
  <si>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</si>
  <si>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</si>
  <si>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</si>
  <si>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</si>
  <si>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</si>
  <si>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</si>
  <si>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</si>
  <si>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</si>
  <si>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</si>
  <si>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</si>
  <si>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</si>
  <si>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</si>
  <si>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</si>
  <si>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</si>
  <si>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</si>
  <si>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</si>
  <si>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</si>
  <si>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</si>
  <si>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</si>
  <si>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</si>
  <si>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</si>
  <si>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</si>
  <si>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</si>
  <si>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</si>
  <si>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</si>
  <si>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</si>
  <si>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</si>
  <si>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</si>
  <si>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</si>
  <si>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</si>
  <si>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</si>
  <si>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</si>
  <si>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</si>
  <si>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</si>
  <si>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</si>
  <si>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</si>
  <si>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</si>
  <si>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</si>
  <si>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</si>
  <si>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</si>
  <si>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</si>
  <si>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</si>
  <si>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</si>
  <si>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</si>
  <si>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</si>
  <si>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</si>
  <si>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</si>
  <si>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</si>
  <si>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</si>
  <si>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</si>
  <si>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</si>
  <si>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</si>
  <si>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</si>
  <si>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</si>
  <si>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</si>
  <si>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</si>
  <si>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</si>
  <si>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</si>
  <si>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</si>
  <si>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</si>
  <si>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</si>
  <si>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</si>
  <si>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</si>
  <si>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</si>
  <si>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</si>
  <si>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</si>
  <si>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</si>
  <si>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</si>
  <si>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</si>
  <si>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</si>
  <si>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</si>
  <si>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</si>
  <si>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</si>
  <si>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</si>
  <si>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</si>
  <si>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</si>
  <si>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</si>
  <si>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</si>
  <si>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</si>
  <si>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</si>
  <si>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</si>
  <si>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</si>
  <si>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</si>
  <si>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</si>
  <si>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</si>
  <si>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</si>
  <si>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</si>
  <si>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</si>
  <si>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</si>
  <si>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</si>
  <si>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</si>
  <si>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</si>
  <si>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</si>
  <si>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</si>
  <si>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</si>
  <si>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</si>
  <si>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</si>
  <si>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</si>
  <si>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</si>
  <si>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</si>
  <si>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</si>
  <si>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</si>
  <si>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</si>
  <si>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</si>
  <si>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</si>
  <si>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</si>
  <si>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</si>
  <si>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</si>
  <si>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</si>
  <si>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</si>
  <si>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</si>
  <si>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</si>
  <si>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</si>
  <si>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</si>
  <si>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</si>
  <si>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</si>
  <si>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</si>
  <si>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</si>
  <si>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</si>
  <si>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</si>
  <si>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</si>
  <si>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</si>
  <si>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</si>
  <si>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</si>
  <si>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</si>
  <si>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</si>
  <si>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</si>
  <si>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</si>
  <si>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</si>
  <si>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</si>
  <si>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</si>
  <si>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</si>
  <si>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</si>
  <si>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</si>
  <si>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</si>
  <si>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</si>
  <si>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</si>
  <si>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</si>
  <si>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</si>
  <si>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</si>
  <si>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</si>
  <si>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</si>
  <si>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</si>
  <si>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</si>
  <si>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</si>
  <si>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</si>
  <si>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</si>
  <si>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</si>
  <si>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</si>
  <si>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</si>
  <si>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</si>
  <si>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</si>
  <si>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</si>
  <si>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</si>
  <si>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</si>
  <si>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</si>
  <si>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</si>
  <si>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</si>
  <si>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</si>
  <si>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</si>
  <si>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</si>
  <si>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</si>
  <si>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</si>
  <si>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</si>
  <si>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</si>
  <si>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</si>
  <si>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</si>
  <si>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</si>
  <si>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</si>
  <si>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</si>
  <si>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</si>
  <si>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</si>
  <si>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</si>
  <si>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</si>
  <si>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</si>
  <si>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</si>
  <si>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</si>
  <si>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</si>
  <si>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</si>
  <si>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</si>
  <si>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</si>
  <si>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</si>
  <si>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</si>
  <si>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</si>
  <si>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</si>
  <si>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</si>
  <si>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</si>
  <si>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</si>
  <si>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</si>
  <si>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</si>
  <si>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</si>
  <si>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</si>
  <si>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</si>
  <si>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</si>
  <si>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</si>
  <si>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</si>
  <si>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</si>
  <si>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</si>
  <si>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</si>
  <si>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</si>
  <si>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</si>
  <si>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</si>
  <si>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</si>
  <si>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</si>
  <si>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</si>
  <si>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</si>
  <si>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</si>
  <si>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</si>
  <si>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</si>
  <si>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</si>
  <si>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</si>
  <si>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</si>
  <si>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</si>
  <si>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</si>
  <si>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</si>
  <si>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</si>
  <si>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</si>
  <si>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</si>
  <si>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</si>
  <si>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</si>
  <si>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</si>
  <si>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</si>
  <si>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</si>
  <si>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</si>
  <si>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</si>
  <si>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</si>
  <si>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</si>
  <si>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</si>
  <si>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</si>
  <si>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</si>
  <si>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</si>
  <si>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</si>
  <si>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</si>
  <si>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</si>
  <si>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</si>
  <si>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</si>
  <si>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</si>
  <si>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</si>
  <si>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</si>
  <si>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</si>
  <si>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</si>
  <si>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</si>
  <si>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</si>
  <si>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</si>
  <si>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</si>
  <si>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</si>
  <si>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</si>
  <si>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</si>
  <si>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</si>
  <si>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</si>
  <si>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</si>
  <si>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</si>
  <si>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</si>
  <si>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</si>
  <si>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</si>
  <si>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</si>
  <si>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</si>
  <si>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</si>
  <si>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</si>
  <si>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</si>
  <si>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</si>
  <si>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</si>
  <si>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</si>
  <si>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</si>
  <si>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</si>
  <si>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</si>
  <si>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</si>
  <si>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</si>
  <si>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</si>
  <si>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</si>
  <si>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</si>
  <si>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</si>
  <si>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</si>
  <si>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</si>
  <si>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</si>
  <si>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</si>
  <si>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</si>
  <si>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</si>
  <si>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</si>
  <si>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</si>
  <si>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</si>
  <si>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</si>
  <si>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</si>
  <si>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</si>
  <si>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</si>
  <si>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</si>
  <si>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</si>
  <si>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</si>
  <si>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</si>
  <si>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</si>
  <si>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</si>
  <si>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</si>
  <si>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</si>
  <si>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</si>
  <si>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</si>
  <si>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</si>
  <si>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</si>
  <si>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</si>
  <si>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</si>
  <si>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</si>
  <si>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</si>
  <si>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</si>
  <si>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</si>
  <si>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</si>
  <si>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</si>
  <si>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</si>
  <si>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</si>
  <si>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</si>
  <si>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</si>
  <si>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</si>
  <si>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</si>
  <si>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</si>
  <si>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</si>
  <si>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</si>
  <si>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</si>
  <si>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</si>
  <si>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</si>
  <si>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</si>
  <si>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</si>
  <si>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</si>
  <si>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</si>
  <si>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</si>
  <si>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</si>
  <si>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</si>
  <si>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</si>
  <si>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</si>
  <si>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</si>
  <si>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</si>
  <si>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</si>
  <si>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</si>
  <si>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</si>
  <si>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</si>
  <si>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</si>
  <si>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</si>
  <si>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</si>
  <si>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</si>
  <si>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</si>
  <si>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</si>
  <si>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</si>
  <si>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</si>
  <si>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</si>
  <si>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</si>
  <si>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</si>
  <si>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</si>
  <si>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</si>
  <si>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</si>
  <si>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</si>
  <si>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</si>
  <si>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</si>
  <si>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</si>
  <si>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</si>
  <si>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</si>
  <si>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</si>
  <si>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</si>
  <si>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</si>
  <si>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</si>
  <si>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</si>
  <si>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</si>
  <si>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</si>
  <si>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</si>
  <si>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</si>
  <si>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</si>
  <si>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</si>
  <si>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</si>
  <si>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</si>
  <si>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</si>
  <si>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</si>
  <si>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</si>
  <si>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</si>
  <si>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</si>
  <si>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</si>
  <si>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</si>
  <si>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</si>
  <si>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</si>
  <si>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</si>
  <si>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</si>
  <si>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</si>
  <si>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</si>
  <si>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</si>
  <si>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</si>
  <si>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</si>
  <si>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</si>
  <si>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</si>
  <si>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</si>
  <si>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</si>
  <si>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</si>
  <si>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</si>
  <si>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</si>
  <si>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</si>
  <si>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</si>
  <si>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</si>
  <si>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</si>
  <si>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</si>
  <si>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</si>
  <si>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</si>
  <si>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</si>
  <si>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</si>
  <si>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</si>
  <si>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</si>
  <si>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</si>
  <si>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</si>
  <si>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</si>
  <si>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</si>
  <si>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</si>
  <si>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</si>
  <si>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</si>
  <si>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</si>
  <si>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</si>
  <si>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</si>
  <si>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</si>
  <si>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</si>
  <si>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</si>
  <si>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</si>
  <si>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</si>
  <si>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</si>
  <si>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</si>
  <si>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</si>
  <si>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</si>
  <si>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</si>
  <si>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</si>
  <si>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</si>
  <si>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</si>
  <si>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</si>
  <si>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</si>
  <si>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</si>
  <si>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</si>
  <si>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</si>
  <si>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</si>
  <si>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</si>
  <si>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</si>
  <si>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</si>
  <si>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</si>
  <si>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</si>
  <si>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</si>
  <si>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</si>
  <si>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</si>
  <si>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</si>
  <si>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</si>
  <si>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</si>
  <si>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</si>
  <si>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</si>
  <si>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</si>
  <si>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</si>
  <si>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</si>
  <si>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</si>
  <si>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</si>
  <si>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</si>
  <si>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</si>
  <si>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</si>
  <si>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</si>
  <si>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</si>
  <si>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</si>
  <si>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</si>
  <si>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</si>
  <si>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</si>
  <si>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</si>
  <si>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</si>
  <si>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</si>
  <si>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</si>
  <si>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</si>
  <si>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</si>
  <si>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</si>
  <si>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</si>
  <si>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</si>
  <si>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</si>
  <si>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</si>
  <si>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</si>
  <si>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</si>
  <si>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</si>
  <si>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</si>
  <si>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</si>
  <si>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</si>
  <si>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</si>
  <si>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</si>
  <si>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</si>
  <si>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</si>
  <si>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</si>
  <si>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</si>
  <si>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</si>
  <si>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</si>
  <si>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</si>
  <si>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</si>
  <si>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</si>
  <si>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</si>
  <si>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</si>
  <si>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</si>
  <si>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</si>
  <si>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</si>
  <si>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</si>
  <si>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</si>
  <si>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</si>
  <si>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</si>
  <si>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</si>
  <si>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</si>
  <si>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</si>
  <si>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</si>
  <si>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</si>
  <si>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</si>
  <si>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</si>
  <si>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</si>
  <si>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</si>
  <si>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</si>
  <si>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</si>
  <si>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</si>
  <si>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</si>
  <si>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</si>
  <si>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</si>
  <si>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</si>
  <si>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</si>
  <si>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</si>
  <si>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</si>
  <si>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</si>
  <si>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</si>
  <si>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</si>
  <si>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</si>
  <si>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</si>
  <si>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</si>
  <si>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</si>
  <si>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</si>
  <si>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</si>
  <si>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</si>
  <si>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</si>
  <si>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</si>
  <si>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</si>
  <si>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</si>
  <si>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</si>
  <si>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</si>
  <si>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</si>
  <si>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</si>
  <si>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</si>
  <si>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</si>
  <si>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</si>
  <si>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</si>
  <si>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</si>
  <si>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</si>
  <si>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</si>
  <si>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</si>
  <si>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</si>
  <si>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</si>
  <si>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</si>
  <si>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</si>
  <si>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</si>
  <si>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</si>
  <si>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</si>
  <si>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</si>
  <si>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</si>
  <si>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</si>
  <si>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</si>
  <si>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</si>
  <si>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</si>
  <si>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</si>
  <si>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</si>
  <si>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</si>
  <si>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</si>
  <si>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</si>
  <si>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</si>
  <si>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</si>
  <si>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</si>
  <si>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</si>
  <si>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</si>
  <si>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</si>
  <si>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</si>
  <si>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</si>
  <si>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</si>
  <si>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</si>
  <si>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</si>
  <si>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</si>
  <si>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</si>
  <si>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</si>
  <si>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</si>
  <si>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</si>
  <si>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</si>
  <si>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</si>
  <si>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</si>
  <si>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</si>
  <si>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</si>
  <si>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</si>
  <si>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</si>
  <si>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</si>
  <si>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</si>
  <si>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</si>
  <si>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</si>
  <si>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</si>
  <si>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</si>
  <si>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</si>
  <si>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</si>
  <si>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</si>
  <si>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</si>
  <si>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</si>
  <si>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</si>
  <si>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</si>
  <si>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</si>
  <si>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</si>
  <si>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</si>
  <si>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</si>
  <si>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</si>
  <si>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</si>
  <si>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</si>
  <si>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</si>
  <si>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</si>
  <si>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</si>
  <si>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</si>
  <si>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</si>
  <si>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</si>
  <si>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</si>
  <si>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</si>
  <si>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</si>
  <si>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</si>
  <si>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</si>
  <si>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</si>
  <si>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</si>
  <si>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</si>
  <si>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</si>
  <si>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</si>
  <si>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</si>
  <si>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</si>
  <si>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</si>
  <si>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</si>
  <si>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</si>
  <si>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</si>
  <si>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</si>
  <si>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</si>
  <si>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</si>
  <si>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</si>
  <si>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</si>
  <si>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</si>
  <si>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</si>
  <si>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</si>
  <si>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</si>
  <si>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</si>
  <si>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</si>
  <si>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</si>
  <si>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</si>
  <si>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</si>
  <si>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</si>
  <si>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</si>
  <si>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</si>
  <si>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</si>
  <si>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</si>
  <si>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</si>
  <si>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</si>
  <si>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</si>
  <si>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</si>
  <si>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</si>
  <si>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</si>
  <si>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</si>
  <si>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</si>
  <si>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</si>
  <si>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</si>
  <si>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</si>
  <si>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</si>
  <si>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</si>
  <si>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</si>
  <si>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</si>
  <si>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</si>
  <si>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</si>
  <si>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</si>
  <si>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</si>
  <si>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</si>
  <si>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</si>
  <si>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</si>
  <si>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</si>
  <si>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</si>
  <si>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</si>
  <si>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</si>
  <si>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</si>
  <si>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</si>
  <si>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</si>
  <si>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</si>
  <si>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</si>
  <si>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</si>
  <si>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</si>
  <si>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</si>
  <si>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</si>
  <si>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</si>
  <si>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</si>
  <si>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</si>
  <si>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</si>
  <si>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</si>
  <si>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</si>
  <si>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</si>
  <si>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</si>
  <si>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</si>
  <si>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</si>
  <si>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</si>
  <si>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</si>
  <si>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</si>
  <si>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</si>
  <si>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</si>
  <si>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</si>
  <si>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</si>
  <si>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</si>
  <si>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</si>
  <si>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</si>
  <si>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</si>
  <si>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</si>
  <si>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</si>
  <si>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</si>
  <si>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</si>
  <si>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</si>
  <si>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</si>
  <si>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</si>
  <si>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</si>
  <si>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</si>
  <si>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</si>
  <si>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</si>
  <si>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</si>
  <si>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</si>
  <si>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</si>
  <si>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</si>
  <si>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</si>
  <si>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</si>
  <si>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</si>
  <si>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</si>
  <si>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</si>
  <si>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</si>
  <si>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</si>
  <si>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</si>
  <si>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</si>
  <si>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</si>
  <si>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</si>
  <si>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</si>
  <si>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</si>
  <si>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</si>
  <si>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</si>
  <si>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</si>
  <si>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</si>
  <si>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</si>
  <si>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</si>
  <si>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</si>
  <si>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</si>
  <si>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</si>
  <si>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</si>
  <si>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</si>
  <si>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</si>
  <si>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</si>
  <si>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</si>
  <si>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</si>
  <si>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</si>
  <si>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</si>
  <si>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</si>
  <si>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</si>
  <si>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</si>
  <si>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</si>
  <si>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</si>
  <si>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</si>
  <si>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</si>
  <si>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</si>
  <si>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</si>
  <si>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</si>
  <si>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</si>
  <si>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</si>
  <si>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</si>
  <si>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</si>
  <si>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</si>
  <si>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</si>
  <si>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</si>
  <si>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</si>
  <si>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</si>
  <si>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</si>
  <si>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</si>
  <si>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</si>
  <si>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</si>
  <si>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</si>
  <si>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</si>
  <si>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</si>
  <si>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</si>
  <si>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</si>
  <si>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</si>
  <si>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</si>
  <si>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</si>
  <si>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</si>
  <si>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</si>
  <si>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</si>
  <si>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</si>
  <si>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</si>
  <si>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</si>
  <si>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</si>
  <si>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</si>
  <si>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</si>
  <si>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</si>
  <si>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</si>
  <si>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</si>
  <si>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</si>
  <si>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</si>
  <si>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</si>
  <si>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</si>
  <si>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</si>
  <si>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</si>
  <si>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</si>
  <si>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</si>
  <si>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</si>
  <si>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</si>
  <si>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</si>
  <si>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</si>
  <si>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</si>
  <si>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</si>
  <si>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</si>
  <si>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</si>
  <si>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</si>
  <si>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</si>
  <si>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</si>
  <si>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</si>
  <si>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</si>
  <si>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</si>
  <si>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</si>
  <si>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</si>
  <si>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</si>
  <si>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</si>
  <si>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</si>
  <si>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</si>
  <si>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</si>
  <si>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</si>
  <si>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</si>
  <si>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</si>
  <si>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</si>
  <si>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</si>
  <si>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</si>
  <si>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</si>
  <si>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</si>
  <si>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</si>
  <si>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</si>
  <si>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</si>
  <si>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</si>
  <si>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</si>
  <si>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</si>
  <si>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</si>
  <si>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</si>
  <si>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</si>
  <si>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</si>
  <si>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</si>
  <si>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</si>
  <si>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</si>
  <si>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</si>
  <si>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</si>
  <si>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</si>
  <si>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</si>
  <si>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</si>
  <si>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</si>
  <si>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</si>
  <si>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</si>
  <si>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</si>
  <si>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</si>
  <si>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</si>
  <si>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</si>
  <si>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</si>
  <si>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</si>
  <si>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</si>
  <si>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</si>
  <si>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</si>
  <si>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</si>
  <si>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</si>
  <si>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</si>
  <si>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</si>
  <si>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</si>
  <si>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</si>
  <si>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</si>
  <si>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</si>
  <si>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</si>
  <si>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</si>
  <si>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</si>
  <si>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</si>
  <si>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</si>
  <si>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</si>
  <si>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</si>
  <si>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</si>
  <si>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</si>
  <si>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</si>
  <si>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</si>
  <si>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</si>
  <si>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</si>
  <si>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</si>
  <si>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</si>
  <si>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</si>
  <si>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</si>
  <si>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</si>
  <si>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</si>
  <si>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</si>
  <si>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</si>
  <si>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</si>
  <si>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</si>
  <si>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</si>
  <si>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</si>
  <si>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</si>
  <si>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</si>
  <si>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</si>
  <si>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</si>
  <si>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</si>
  <si>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</si>
  <si>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</si>
  <si>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</si>
  <si>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</si>
  <si>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</si>
  <si>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</si>
  <si>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</si>
  <si>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</si>
  <si>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</si>
  <si>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</si>
  <si>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</si>
  <si>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</si>
  <si>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</si>
  <si>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</si>
  <si>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</si>
  <si>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</si>
  <si>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</si>
  <si>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</si>
  <si>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</si>
  <si>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</si>
  <si>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</si>
  <si>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</si>
  <si>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</si>
  <si>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</si>
  <si>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</si>
  <si>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</si>
  <si>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</si>
  <si>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</si>
  <si>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</si>
  <si>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</si>
  <si>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</si>
  <si>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</si>
  <si>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</si>
  <si>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</si>
  <si>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</si>
  <si>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</si>
  <si>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</si>
  <si>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</si>
  <si>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</si>
  <si>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</si>
  <si>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</si>
  <si>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</si>
  <si>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</si>
  <si>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</si>
  <si>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</si>
  <si>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</si>
  <si>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</si>
  <si>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</si>
  <si>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</si>
  <si>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</si>
  <si>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</si>
  <si>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</si>
  <si>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</si>
  <si>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</si>
  <si>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</si>
  <si>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</si>
  <si>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</si>
  <si>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</si>
  <si>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</si>
  <si>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</si>
  <si>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</si>
  <si>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</si>
  <si>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</si>
  <si>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</si>
  <si>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</si>
  <si>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</si>
  <si>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</si>
  <si>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</si>
  <si>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</si>
  <si>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</si>
  <si>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</si>
  <si>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</si>
  <si>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</si>
  <si>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</si>
  <si>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</si>
  <si>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</si>
  <si>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</si>
  <si>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</si>
  <si>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</si>
  <si>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</si>
  <si>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</si>
  <si>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</si>
  <si>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</si>
  <si>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</si>
  <si>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</si>
  <si>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</si>
  <si>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</si>
  <si>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</si>
  <si>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</si>
  <si>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</si>
  <si>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</si>
  <si>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</si>
  <si>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</si>
  <si>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</si>
  <si>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</si>
  <si>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</si>
  <si>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</si>
  <si>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</si>
  <si>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</si>
  <si>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</si>
  <si>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</si>
  <si>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</si>
  <si>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</si>
  <si>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</si>
  <si>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</si>
  <si>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</si>
  <si>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</si>
  <si>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</si>
  <si>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</si>
  <si>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</si>
  <si>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</si>
  <si>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</si>
  <si>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</si>
  <si>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</si>
  <si>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</si>
  <si>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</si>
  <si>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</si>
  <si>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</si>
  <si>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</si>
  <si>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</si>
  <si>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</si>
  <si>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</si>
  <si>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</si>
  <si>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</si>
  <si>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</si>
  <si>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</si>
  <si>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</si>
  <si>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</si>
  <si>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</si>
  <si>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</si>
  <si>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</si>
  <si>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</si>
  <si>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</si>
  <si>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</si>
  <si>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</si>
  <si>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</si>
  <si>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</si>
  <si>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</si>
  <si>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</si>
  <si>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</si>
  <si>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</si>
  <si>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</si>
  <si>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</si>
  <si>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</si>
  <si>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</si>
  <si>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</si>
  <si>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</si>
  <si>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</si>
  <si>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</si>
  <si>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</si>
  <si>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</si>
  <si>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</si>
  <si>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</si>
  <si>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</si>
  <si>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</si>
  <si>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</si>
  <si>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</si>
  <si>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</si>
  <si>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</si>
  <si>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</si>
  <si>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</si>
  <si>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</si>
  <si>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</si>
  <si>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</si>
  <si>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</si>
  <si>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</si>
  <si>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</si>
  <si>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</si>
  <si>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</si>
  <si>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</si>
  <si>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</si>
  <si>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</si>
  <si>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</si>
  <si>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</si>
  <si>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</si>
  <si>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</si>
  <si>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</si>
  <si>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</si>
  <si>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</si>
  <si>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</si>
  <si>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</si>
  <si>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</si>
  <si>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</si>
  <si>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</si>
  <si>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</si>
  <si>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</si>
  <si>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</si>
  <si>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</si>
  <si>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</si>
  <si>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</si>
  <si>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</si>
  <si>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</si>
  <si>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</si>
  <si>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</si>
  <si>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</si>
  <si>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</si>
  <si>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</si>
  <si>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</si>
  <si>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</si>
  <si>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</si>
  <si>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</si>
  <si>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</si>
  <si>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</si>
  <si>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</si>
  <si>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</si>
  <si>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</si>
  <si>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</si>
  <si>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</si>
  <si>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</si>
  <si>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</si>
  <si>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</si>
  <si>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</si>
  <si>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</si>
  <si>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</si>
  <si>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</si>
  <si>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</si>
  <si>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</si>
  <si>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</si>
  <si>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</si>
  <si>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</si>
  <si>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</si>
  <si>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</si>
  <si>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</si>
  <si>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</si>
  <si>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</si>
  <si>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</si>
  <si>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</si>
  <si>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</si>
  <si>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</si>
  <si>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</si>
  <si>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</si>
  <si>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</si>
  <si>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</si>
  <si>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</si>
  <si>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</si>
  <si>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</si>
  <si>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</si>
  <si>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</si>
  <si>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</si>
  <si>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</si>
  <si>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</si>
  <si>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</si>
  <si>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</si>
  <si>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</si>
  <si>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</si>
  <si>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</si>
  <si>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</si>
  <si>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</si>
  <si>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</si>
  <si>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</si>
  <si>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</si>
  <si>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</si>
  <si>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</si>
  <si>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</si>
  <si>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</si>
  <si>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</si>
  <si>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</si>
  <si>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</si>
  <si>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</si>
  <si>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</si>
  <si>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</si>
  <si>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</si>
  <si>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</si>
  <si>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</si>
  <si>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</si>
  <si>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</si>
  <si>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</si>
  <si>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</si>
  <si>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</si>
  <si>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</si>
  <si>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</si>
  <si>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</si>
  <si>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</si>
  <si>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</si>
  <si>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</si>
  <si>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</si>
  <si>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</si>
  <si>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</si>
  <si>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</si>
  <si>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</si>
  <si>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</si>
  <si>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</si>
  <si>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</si>
  <si>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</si>
  <si>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</si>
  <si>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</si>
  <si>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</si>
  <si>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</si>
  <si>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</si>
  <si>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</si>
  <si>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</si>
  <si>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</si>
  <si>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</si>
  <si>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</si>
  <si>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</si>
  <si>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</si>
  <si>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</si>
  <si>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</si>
  <si>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</si>
  <si>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</si>
  <si>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</si>
  <si>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</si>
  <si>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</si>
  <si>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</si>
  <si>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</si>
  <si>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</si>
  <si>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</si>
  <si>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</si>
  <si>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</si>
  <si>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</si>
  <si>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</si>
  <si>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</si>
  <si>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</si>
  <si>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</si>
  <si>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</si>
  <si>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</si>
  <si>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</si>
  <si>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</si>
  <si>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</si>
  <si>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</si>
  <si>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</si>
  <si>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</si>
  <si>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</si>
  <si>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</si>
  <si>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</si>
  <si>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</si>
  <si>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</si>
  <si>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</si>
  <si>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</si>
  <si>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</si>
  <si>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</si>
  <si>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</si>
  <si>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</si>
  <si>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</si>
  <si>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</si>
  <si>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</si>
  <si>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</si>
  <si>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</si>
  <si>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</si>
  <si>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</si>
  <si>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</si>
  <si>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</si>
  <si>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</si>
  <si>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</si>
  <si>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</si>
  <si>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</si>
  <si>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</si>
  <si>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</si>
  <si>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</si>
  <si>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</si>
  <si>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</si>
  <si>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</si>
  <si>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</si>
  <si>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</si>
  <si>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</si>
  <si>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</si>
  <si>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</si>
  <si>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</si>
  <si>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</si>
  <si>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</si>
  <si>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</si>
  <si>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</si>
  <si>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</si>
  <si>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</si>
  <si>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</si>
  <si>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</si>
  <si>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</si>
  <si>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</si>
  <si>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</si>
  <si>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</si>
  <si>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</si>
  <si>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</si>
  <si>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</si>
  <si>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</si>
  <si>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</si>
  <si>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</si>
  <si>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</si>
  <si>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</si>
  <si>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</si>
  <si>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</si>
  <si>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</si>
  <si>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</si>
  <si>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</si>
  <si>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</si>
  <si>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</si>
  <si>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</si>
  <si>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</si>
  <si>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</si>
  <si>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</si>
  <si>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</si>
  <si>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</si>
  <si>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</si>
  <si>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</si>
  <si>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</si>
  <si>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</si>
  <si>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</si>
  <si>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</si>
  <si>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</si>
  <si>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</si>
  <si>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</si>
  <si>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</si>
  <si>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</si>
  <si>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</si>
  <si>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</si>
  <si>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</si>
  <si>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</si>
  <si>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</si>
  <si>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</si>
  <si>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</si>
  <si>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</si>
  <si>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</si>
  <si>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</si>
  <si>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</si>
  <si>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</si>
  <si>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</si>
  <si>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</si>
  <si>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</si>
  <si>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</si>
  <si>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</si>
  <si>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</si>
  <si>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</si>
  <si>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</si>
  <si>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</si>
  <si>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</si>
  <si>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</si>
  <si>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</si>
  <si>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</si>
  <si>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</si>
  <si>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</si>
  <si>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</si>
  <si>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</si>
  <si>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</si>
  <si>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</si>
  <si>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</si>
  <si>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</si>
  <si>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</si>
  <si>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</si>
  <si>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</si>
  <si>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</si>
  <si>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</si>
  <si>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</si>
  <si>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</si>
  <si>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</si>
  <si>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</si>
  <si>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</si>
  <si>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</si>
  <si>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</si>
  <si>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</si>
  <si>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</si>
  <si>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</si>
  <si>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</si>
  <si>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</si>
  <si>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</si>
  <si>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</si>
  <si>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</si>
  <si>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</si>
  <si>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</si>
  <si>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</si>
  <si>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</si>
  <si>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</si>
  <si>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</si>
  <si>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</si>
  <si>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</si>
  <si>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</si>
  <si>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</si>
  <si>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</si>
  <si>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</si>
  <si>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</si>
  <si>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</si>
  <si>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</si>
  <si>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</si>
  <si>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</si>
  <si>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</si>
  <si>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</si>
  <si>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</si>
  <si>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</si>
  <si>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</si>
  <si>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</si>
  <si>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</si>
  <si>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</si>
  <si>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</si>
  <si>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</si>
  <si>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</si>
  <si>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</si>
  <si>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</si>
  <si>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</si>
  <si>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</si>
  <si>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</si>
  <si>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</si>
  <si>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</si>
  <si>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</si>
  <si>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</si>
  <si>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</si>
  <si>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</si>
  <si>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</si>
  <si>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</si>
  <si>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</si>
  <si>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</si>
  <si>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</si>
  <si>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</si>
  <si>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</si>
  <si>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</si>
  <si>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</si>
  <si>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</si>
  <si>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</si>
  <si>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</si>
  <si>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</si>
  <si>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</si>
  <si>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</si>
  <si>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</si>
  <si>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</si>
  <si>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</si>
  <si>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</si>
  <si>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</si>
  <si>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</si>
  <si>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</si>
  <si>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</si>
  <si>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</si>
  <si>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</si>
  <si>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</si>
  <si>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</si>
  <si>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</si>
  <si>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</si>
  <si>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</si>
  <si>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</si>
  <si>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</si>
  <si>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</si>
  <si>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</si>
  <si>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</si>
  <si>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</si>
  <si>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</si>
  <si>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</si>
  <si>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</si>
  <si>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</si>
  <si>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</si>
  <si>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</si>
  <si>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</si>
  <si>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</si>
  <si>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</si>
  <si>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</si>
  <si>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</si>
  <si>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</si>
  <si>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</si>
  <si>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</si>
  <si>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</si>
  <si>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</si>
  <si>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</si>
  <si>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</si>
  <si>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</si>
  <si>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</si>
  <si>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</si>
  <si>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</si>
  <si>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</si>
  <si>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</si>
  <si>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</si>
  <si>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</si>
  <si>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</si>
  <si>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</si>
  <si>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</si>
  <si>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</si>
  <si>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</si>
  <si>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</si>
  <si>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</si>
  <si>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</si>
  <si>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</si>
  <si>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</si>
  <si>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</si>
  <si>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</si>
  <si>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</si>
  <si>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</si>
  <si>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</si>
  <si>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</si>
  <si>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</si>
  <si>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</si>
  <si>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</si>
  <si>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</si>
  <si>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</si>
  <si>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</si>
  <si>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</si>
  <si>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</si>
  <si>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</si>
  <si>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</si>
  <si>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</si>
  <si>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</si>
  <si>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</si>
  <si>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</si>
  <si>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</si>
  <si>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</si>
  <si>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</si>
  <si>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</si>
  <si>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</si>
  <si>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</si>
  <si>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</si>
  <si>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</si>
  <si>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</si>
  <si>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</si>
  <si>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</si>
  <si>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</si>
  <si>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</si>
  <si>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</si>
  <si>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</si>
  <si>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</si>
  <si>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</si>
  <si>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</si>
  <si>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</si>
  <si>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</si>
  <si>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</si>
  <si>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</si>
  <si>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</si>
  <si>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</si>
  <si>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</si>
  <si>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</si>
  <si>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</si>
  <si>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</si>
  <si>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</si>
  <si>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</si>
  <si>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</si>
  <si>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</si>
  <si>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</si>
  <si>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</si>
  <si>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</si>
  <si>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</si>
  <si>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</si>
  <si>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</si>
  <si>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</si>
  <si>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</si>
  <si>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</si>
  <si>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</si>
  <si>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</si>
  <si>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</si>
  <si>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</si>
  <si>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</si>
  <si>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</si>
  <si>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</si>
  <si>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</si>
  <si>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</si>
  <si>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</si>
  <si>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</si>
  <si>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</si>
  <si>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</si>
  <si>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</si>
  <si>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</si>
  <si>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</si>
  <si>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</si>
  <si>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</si>
  <si>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</si>
  <si>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</si>
  <si>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</si>
  <si>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</si>
  <si>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</si>
  <si>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</si>
  <si>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</si>
  <si>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</si>
  <si>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</si>
  <si>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</si>
  <si>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</si>
  <si>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</si>
  <si>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</si>
  <si>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</si>
  <si>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</si>
  <si>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</si>
  <si>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</si>
  <si>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</si>
  <si>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</si>
  <si>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</si>
  <si>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</si>
  <si>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</si>
  <si>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</si>
  <si>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</si>
  <si>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</si>
  <si>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</si>
  <si>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</si>
  <si>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</si>
  <si>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</si>
  <si>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</si>
  <si>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</si>
  <si>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</si>
  <si>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</si>
  <si>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</si>
  <si>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</si>
  <si>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</si>
  <si>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</si>
  <si>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</si>
  <si>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</si>
  <si>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</si>
  <si>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</si>
  <si>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</si>
  <si>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</si>
  <si>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</si>
  <si>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</si>
  <si>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</si>
  <si>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</si>
  <si>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</si>
  <si>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</si>
  <si>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</si>
  <si>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</si>
  <si>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</si>
  <si>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</si>
  <si>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</si>
  <si>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</si>
  <si>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</si>
  <si>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</si>
  <si>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</si>
  <si>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</si>
  <si>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</si>
  <si>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</si>
  <si>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</si>
  <si>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</si>
  <si>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</si>
  <si>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</si>
  <si>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</si>
  <si>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</si>
  <si>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</si>
  <si>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</si>
  <si>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</si>
  <si>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</si>
  <si>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</si>
  <si>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</si>
  <si>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</si>
  <si>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</si>
  <si>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</si>
  <si>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</si>
  <si>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</si>
  <si>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</si>
  <si>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</si>
  <si>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</si>
  <si>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</si>
  <si>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</si>
  <si>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</si>
  <si>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</si>
  <si>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</si>
  <si>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</si>
  <si>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</si>
  <si>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</si>
  <si>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</si>
  <si>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</si>
  <si>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</si>
  <si>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</si>
  <si>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</si>
  <si>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</si>
  <si>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</si>
  <si>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</si>
  <si>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</si>
  <si>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</si>
  <si>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</si>
  <si>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</si>
  <si>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</si>
  <si>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</si>
  <si>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</si>
  <si>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</si>
  <si>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</si>
  <si>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</si>
  <si>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</si>
  <si>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</si>
  <si>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</si>
  <si>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</si>
  <si>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</si>
  <si>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</si>
  <si>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</si>
  <si>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</si>
  <si>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</si>
  <si>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</si>
  <si>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</si>
  <si>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</si>
  <si>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</si>
  <si>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</si>
  <si>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</si>
  <si>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</si>
  <si>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</si>
  <si>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</si>
  <si>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</si>
  <si>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</si>
  <si>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</si>
  <si>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</si>
  <si>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</si>
  <si>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</si>
  <si>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</si>
  <si>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</si>
  <si>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</si>
  <si>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</si>
  <si>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</si>
  <si>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</si>
  <si>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</si>
  <si>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</si>
  <si>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</si>
  <si>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</si>
  <si>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</si>
  <si>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</si>
  <si>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</si>
  <si>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</si>
  <si>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</si>
  <si>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</si>
  <si>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</si>
  <si>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</si>
  <si>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</si>
  <si>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</si>
  <si>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</si>
  <si>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</si>
  <si>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</si>
  <si>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</si>
  <si>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</si>
  <si>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</si>
  <si>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</si>
  <si>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</si>
  <si>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</si>
  <si>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</si>
  <si>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</si>
  <si>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</si>
  <si>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</si>
  <si>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</si>
  <si>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</si>
  <si>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</si>
  <si>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</si>
  <si>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</si>
  <si>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</si>
  <si>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</si>
  <si>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</si>
  <si>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</si>
  <si>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</si>
  <si>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</si>
  <si>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</si>
  <si>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</si>
  <si>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</si>
  <si>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</si>
  <si>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</si>
  <si>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</si>
  <si>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</si>
  <si>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</si>
  <si>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</si>
  <si>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</si>
  <si>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</si>
  <si>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</si>
  <si>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</si>
  <si>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</si>
  <si>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</si>
  <si>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</si>
  <si>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</si>
  <si>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</si>
  <si>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</si>
  <si>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</si>
  <si>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</si>
  <si>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</si>
  <si>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</si>
  <si>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</si>
  <si>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</si>
  <si>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</si>
  <si>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</si>
  <si>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</si>
  <si>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</si>
  <si>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</si>
  <si>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</si>
  <si>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</si>
  <si>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</si>
  <si>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</si>
  <si>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</si>
  <si>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</si>
  <si>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</si>
  <si>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</si>
  <si>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</si>
  <si>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</si>
  <si>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</si>
  <si>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</si>
  <si>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</si>
  <si>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</si>
  <si>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</si>
  <si>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</si>
  <si>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</si>
  <si>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</si>
  <si>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</si>
  <si>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</si>
  <si>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</si>
  <si>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</si>
  <si>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</si>
  <si>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</si>
  <si>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</si>
  <si>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</si>
  <si>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</si>
  <si>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</si>
  <si>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</si>
  <si>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</si>
  <si>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</si>
  <si>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</si>
  <si>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</si>
  <si>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</si>
  <si>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</si>
  <si>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</si>
  <si>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</si>
  <si>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</si>
  <si>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</si>
  <si>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</si>
  <si>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</si>
  <si>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</si>
  <si>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</si>
  <si>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</si>
  <si>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</si>
  <si>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</si>
  <si>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</si>
  <si>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</si>
  <si>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</si>
  <si>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</si>
  <si>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</si>
  <si>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</si>
  <si>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</si>
  <si>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</si>
  <si>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</si>
  <si>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</si>
  <si>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</si>
  <si>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</si>
  <si>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</si>
  <si>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</si>
  <si>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</si>
  <si>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</si>
  <si>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</si>
  <si>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</si>
  <si>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</si>
  <si>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</si>
  <si>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</si>
  <si>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</si>
  <si>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</si>
  <si>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</si>
  <si>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</si>
  <si>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</si>
  <si>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</si>
  <si>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</si>
  <si>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</si>
  <si>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</si>
  <si>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</si>
  <si>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</si>
  <si>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</si>
  <si>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</si>
  <si>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</si>
  <si>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</si>
  <si>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</si>
  <si>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</si>
  <si>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</si>
  <si>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</si>
  <si>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</si>
  <si>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</si>
  <si>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</si>
  <si>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</si>
  <si>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</si>
  <si>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</si>
  <si>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</si>
  <si>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</si>
  <si>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</si>
  <si>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</si>
  <si>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</si>
  <si>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</si>
  <si>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</si>
  <si>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</si>
  <si>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</si>
  <si>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</si>
  <si>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</si>
  <si>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</si>
  <si>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</si>
  <si>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</si>
  <si>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</si>
  <si>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</si>
  <si>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</si>
  <si>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</si>
  <si>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</si>
  <si>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</si>
  <si>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</si>
  <si>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</si>
  <si>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</si>
  <si>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</si>
  <si>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</si>
  <si>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</si>
  <si>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</si>
  <si>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</si>
  <si>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</si>
  <si>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</si>
  <si>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</si>
  <si>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</si>
  <si>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</si>
  <si>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</si>
  <si>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</si>
  <si>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</si>
  <si>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</si>
  <si>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</si>
  <si>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</si>
  <si>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</si>
  <si>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</si>
  <si>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</si>
  <si>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</si>
  <si>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</si>
  <si>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</si>
  <si>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</si>
  <si>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</si>
  <si>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</si>
  <si>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</si>
  <si>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</si>
  <si>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</si>
  <si>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</si>
  <si>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</si>
  <si>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</si>
  <si>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</si>
  <si>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</si>
  <si>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</si>
  <si>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</si>
  <si>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</si>
  <si>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</si>
  <si>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</si>
  <si>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</si>
  <si>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</si>
  <si>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</si>
  <si>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</si>
  <si>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</si>
  <si>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</si>
  <si>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</si>
  <si>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</si>
  <si>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</si>
  <si>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</si>
  <si>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</si>
  <si>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</si>
  <si>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</si>
  <si>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</si>
  <si>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</si>
  <si>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</si>
  <si>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</si>
  <si>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</si>
  <si>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</si>
  <si>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</si>
  <si>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</si>
  <si>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</si>
  <si>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</si>
  <si>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</si>
  <si>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</si>
  <si>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</si>
  <si>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</si>
  <si>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</si>
  <si>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</si>
  <si>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</si>
  <si>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</si>
  <si>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</si>
  <si>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</si>
  <si>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</si>
  <si>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</si>
  <si>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</si>
  <si>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</si>
  <si>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</si>
  <si>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</si>
  <si>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</si>
  <si>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</si>
  <si>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</si>
  <si>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</si>
  <si>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</si>
  <si>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</si>
  <si>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</si>
  <si>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</si>
  <si>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</si>
  <si>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</si>
  <si>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</si>
  <si>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</si>
  <si>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</si>
  <si>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</si>
  <si>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</si>
  <si>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</si>
  <si>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</si>
  <si>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</si>
  <si>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</si>
  <si>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</si>
  <si>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</si>
  <si>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</si>
  <si>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</si>
  <si>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</si>
  <si>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</si>
  <si>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</si>
  <si>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</si>
  <si>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</si>
  <si>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</si>
  <si>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</si>
  <si>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</si>
  <si>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</si>
  <si>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</si>
  <si>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</si>
  <si>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</si>
  <si>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</si>
  <si>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</si>
  <si>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</si>
  <si>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</si>
  <si>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</si>
  <si>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</si>
  <si>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</si>
  <si>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</si>
  <si>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</si>
  <si>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</si>
  <si>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</si>
  <si>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</si>
  <si>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</si>
  <si>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</si>
  <si>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</si>
  <si>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</si>
  <si>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</si>
  <si>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</si>
  <si>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</si>
  <si>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</si>
  <si>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</si>
  <si>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</si>
  <si>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</si>
  <si>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</si>
  <si>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</si>
  <si>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</si>
  <si>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</si>
  <si>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</si>
  <si>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</si>
  <si>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</si>
  <si>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</si>
  <si>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</si>
  <si>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</si>
  <si>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</si>
  <si>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</si>
  <si>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</si>
  <si>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</si>
  <si>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</si>
  <si>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</si>
  <si>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</si>
  <si>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</si>
  <si>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</si>
  <si>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</si>
  <si>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</si>
  <si>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</si>
  <si>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</si>
  <si>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</si>
  <si>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</si>
  <si>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</si>
  <si>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</si>
  <si>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</si>
  <si>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</si>
  <si>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</si>
  <si>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</si>
  <si>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</si>
  <si>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</si>
  <si>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</si>
  <si>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</si>
  <si>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</si>
  <si>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</si>
  <si>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</si>
  <si>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</si>
  <si>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</si>
  <si>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</si>
  <si>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</si>
  <si>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</si>
  <si>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</si>
  <si>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</si>
  <si>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</si>
  <si>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</si>
  <si>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</si>
  <si>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</si>
  <si>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</si>
  <si>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</si>
  <si>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</si>
  <si>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</si>
  <si>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</si>
  <si>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</si>
  <si>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</si>
  <si>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</si>
  <si>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</si>
  <si>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</si>
  <si>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</si>
  <si>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</si>
  <si>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</si>
  <si>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</si>
  <si>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</si>
  <si>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</si>
  <si>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</si>
  <si>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</si>
  <si>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</si>
  <si>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</si>
  <si>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</si>
  <si>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</si>
  <si>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</si>
  <si>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</si>
  <si>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</si>
  <si>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</si>
  <si>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</si>
  <si>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</si>
  <si>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</si>
  <si>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</si>
  <si>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</si>
  <si>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</si>
  <si>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</si>
  <si>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</si>
  <si>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</si>
  <si>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</si>
  <si>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</si>
  <si>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</si>
  <si>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</si>
  <si>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</si>
  <si>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</si>
  <si>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</si>
  <si>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</si>
  <si>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</si>
  <si>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</si>
  <si>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</si>
  <si>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</si>
  <si>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</si>
  <si>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</si>
  <si>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</si>
  <si>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</si>
  <si>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</si>
  <si>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</si>
  <si>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</si>
  <si>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</si>
  <si>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</si>
  <si>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</si>
  <si>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</si>
  <si>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</si>
  <si>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</si>
  <si>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</si>
  <si>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</si>
  <si>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</si>
  <si>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</si>
  <si>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</si>
  <si>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</si>
  <si>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</si>
  <si>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</si>
  <si>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</si>
  <si>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</si>
  <si>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</si>
  <si>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</si>
  <si>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</si>
  <si>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</si>
  <si>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</si>
  <si>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</si>
  <si>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</si>
  <si>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</si>
  <si>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</si>
  <si>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</si>
  <si>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</si>
  <si>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</si>
  <si>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</si>
  <si>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</si>
  <si>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</si>
  <si>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</si>
  <si>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</si>
  <si>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</si>
  <si>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</si>
  <si>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</si>
  <si>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</si>
  <si>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</si>
  <si>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</si>
  <si>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</si>
  <si>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</si>
  <si>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</si>
  <si>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</si>
  <si>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</si>
  <si>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</si>
  <si>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</si>
  <si>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</si>
  <si>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</si>
  <si>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</si>
  <si>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</si>
  <si>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</si>
  <si>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</si>
  <si>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</si>
  <si>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</si>
  <si>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</si>
  <si>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</si>
  <si>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</si>
  <si>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</si>
  <si>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</si>
  <si>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</si>
  <si>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</si>
  <si>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</si>
  <si>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</si>
  <si>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</si>
  <si>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</si>
  <si>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</si>
  <si>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</si>
  <si>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</si>
  <si>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</si>
  <si>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</si>
  <si>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</si>
  <si>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</si>
  <si>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</si>
  <si>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</si>
  <si>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</si>
  <si>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</si>
  <si>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</si>
  <si>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</si>
  <si>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</si>
  <si>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</si>
  <si>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</si>
  <si>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</si>
  <si>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</si>
  <si>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</si>
  <si>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</si>
  <si>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</si>
  <si>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</si>
  <si>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</si>
  <si>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</si>
  <si>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</si>
  <si>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</si>
  <si>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</si>
  <si>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</si>
  <si>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</si>
  <si>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</si>
  <si>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</si>
  <si>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</si>
  <si>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</si>
  <si>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</si>
  <si>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</si>
  <si>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</si>
  <si>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</si>
  <si>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</si>
  <si>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</si>
  <si>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</si>
  <si>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</si>
  <si>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</si>
  <si>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</si>
  <si>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</si>
  <si>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</si>
  <si>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</si>
  <si>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</si>
  <si>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</si>
  <si>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</si>
  <si>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</si>
  <si>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</si>
  <si>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</si>
  <si>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</si>
  <si>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</si>
  <si>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</si>
  <si>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</si>
  <si>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</si>
  <si>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</si>
  <si>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</si>
  <si>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</si>
  <si>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</si>
  <si>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</si>
  <si>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</si>
  <si>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</si>
  <si>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</si>
  <si>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</si>
  <si>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</si>
  <si>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</si>
  <si>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</si>
  <si>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</si>
  <si>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</si>
  <si>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</si>
  <si>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</si>
  <si>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</si>
  <si>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</si>
  <si>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</si>
  <si>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</si>
  <si>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</si>
  <si>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</si>
  <si>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</si>
  <si>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</si>
  <si>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</si>
  <si>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</si>
  <si>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</si>
  <si>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</si>
  <si>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</si>
  <si>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</si>
  <si>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</si>
  <si>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</si>
  <si>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</si>
  <si>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</si>
  <si>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</si>
  <si>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</si>
  <si>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</si>
  <si>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</si>
  <si>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</si>
  <si>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</si>
  <si>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</si>
  <si>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</si>
  <si>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</si>
  <si>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</si>
  <si>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</si>
  <si>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</si>
  <si>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</si>
  <si>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</si>
  <si>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</si>
  <si>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</si>
  <si>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</si>
  <si>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</si>
  <si>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</si>
  <si>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</si>
  <si>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</si>
  <si>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</si>
  <si>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</si>
  <si>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</si>
  <si>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</si>
  <si>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</si>
  <si>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</si>
  <si>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</si>
  <si>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</si>
  <si>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</si>
  <si>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</si>
  <si>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</si>
  <si>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</si>
  <si>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</si>
  <si>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</si>
  <si>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</si>
  <si>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</si>
  <si>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</si>
  <si>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</si>
  <si>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</si>
  <si>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</si>
  <si>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</si>
  <si>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</si>
  <si>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</si>
  <si>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</si>
  <si>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</si>
  <si>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</si>
  <si>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</si>
  <si>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</si>
  <si>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</si>
  <si>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</si>
  <si>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</si>
  <si>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</si>
  <si>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</si>
  <si>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</si>
  <si>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</si>
  <si>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</si>
  <si>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</si>
  <si>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</si>
  <si>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</si>
  <si>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</si>
  <si>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</si>
  <si>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</si>
  <si>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</si>
  <si>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</si>
  <si>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</si>
  <si>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</si>
  <si>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</si>
  <si>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</si>
  <si>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</si>
  <si>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</si>
  <si>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</si>
  <si>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</si>
  <si>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</si>
  <si>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</si>
  <si>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</si>
  <si>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</si>
  <si>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</si>
  <si>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</si>
  <si>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</si>
  <si>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</si>
  <si>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</si>
  <si>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</si>
  <si>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</si>
  <si>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</si>
  <si>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</si>
  <si>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</si>
  <si>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</si>
  <si>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</si>
  <si>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</si>
  <si>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</si>
  <si>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</si>
  <si>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</si>
  <si>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</si>
  <si>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</si>
  <si>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</si>
  <si>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</si>
  <si>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</si>
  <si>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</si>
  <si>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</si>
  <si>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</si>
  <si>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</si>
  <si>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</si>
  <si>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</si>
  <si>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</si>
  <si>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</si>
  <si>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</si>
  <si>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</si>
  <si>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</si>
  <si>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</si>
  <si>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</si>
  <si>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</si>
  <si>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</si>
  <si>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</si>
  <si>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</si>
  <si>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</si>
  <si>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</si>
  <si>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</si>
  <si>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</si>
  <si>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</si>
  <si>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</si>
  <si>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</si>
  <si>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</si>
  <si>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</si>
  <si>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</si>
  <si>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</si>
  <si>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</si>
  <si>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</si>
  <si>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</si>
  <si>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</si>
  <si>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</si>
  <si>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</si>
  <si>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</si>
  <si>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</si>
  <si>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</si>
  <si>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</si>
  <si>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</si>
  <si>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</si>
  <si>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</si>
  <si>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</si>
  <si>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</si>
  <si>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</si>
  <si>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</si>
  <si>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</si>
  <si>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</si>
  <si>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</si>
  <si>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</si>
  <si>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</si>
  <si>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</si>
  <si>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</si>
  <si>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</si>
  <si>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</si>
  <si>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</si>
  <si>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</si>
  <si>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</si>
  <si>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</si>
  <si>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</si>
  <si>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</si>
  <si>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</si>
  <si>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</si>
  <si>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</si>
  <si>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</si>
  <si>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</si>
  <si>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</si>
  <si>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</si>
  <si>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</si>
  <si>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</si>
  <si>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</si>
  <si>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</si>
  <si>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</si>
  <si>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</si>
  <si>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</si>
  <si>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</si>
  <si>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</si>
  <si>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</si>
  <si>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</si>
  <si>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</si>
  <si>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</si>
  <si>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</si>
  <si>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</si>
  <si>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</si>
  <si>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</si>
  <si>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</si>
  <si>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</si>
  <si>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</si>
  <si>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</si>
  <si>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</si>
  <si>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</si>
  <si>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</si>
  <si>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</si>
  <si>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</si>
  <si>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</si>
  <si>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</si>
  <si>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</si>
  <si>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</si>
  <si>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</si>
  <si>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</si>
  <si>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</si>
  <si>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</si>
  <si>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</si>
  <si>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</si>
  <si>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</si>
  <si>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</si>
  <si>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</si>
  <si>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</si>
  <si>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</si>
  <si>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</si>
  <si>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</si>
  <si>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</si>
  <si>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</si>
  <si>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</si>
  <si>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</si>
  <si>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</si>
  <si>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</si>
  <si>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</si>
  <si>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</si>
  <si>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</si>
  <si>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</si>
  <si>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</si>
  <si>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</si>
  <si>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</si>
  <si>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</si>
  <si>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</si>
  <si>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</si>
  <si>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</si>
  <si>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</si>
  <si>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</si>
  <si>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</si>
  <si>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</si>
  <si>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</si>
  <si>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0485</t>
  </si>
  <si>
    <t>Prestar los servicios para la atencion a la primera infancia en los hogares comunitarios de bienestar HCB, de conformidad con el manual operativo de la modalidad comunitaria y el servicio HCB Familia Mujer e infancia-Fami, de conformidad con el manual operativo de la modalidad familiar,el lineamiento tecnico para la atencion a la primera infancia y kas directrices estabecidas por el ICBF, en armonia con la politica de estado para el desarrollo integral de la primera infancia de cero a siempre.</t>
  </si>
  <si>
    <t>2021-5-20000001.0</t>
  </si>
  <si>
    <t>0487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</si>
</sst>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7" zoomScaleNormal="7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85</v>
      </c>
      <c r="K20" s="149">
        <v>3340253471</v>
      </c>
      <c r="L20" s="150"/>
      <c r="M20" s="150">
        <v>44561</v>
      </c>
      <c r="N20" s="133">
        <f>+(M20-L20)/30</f>
        <v>1485.3666666666666</v>
      </c>
      <c r="O20" s="136"/>
      <c r="U20" s="132"/>
      <c r="V20" s="105">
        <f ca="1">NOW()</f>
        <v>44194.527919560183</v>
      </c>
      <c r="W20" s="105">
        <f ca="1">NOW()</f>
        <v>44194.527919560183</v>
      </c>
    </row>
    <row r="21" spans="1:23" ht="30" customHeight="1" outlineLevel="1" x14ac:dyDescent="0.25">
      <c r="A21" s="9"/>
      <c r="B21" s="71"/>
      <c r="C21" s="5"/>
      <c r="D21" s="5"/>
      <c r="E21" s="5"/>
      <c r="F21" s="5"/>
      <c r="G21" s="5"/>
      <c r="H21" s="70"/>
      <c r="I21" s="147" t="s">
        <v>36</v>
      </c>
      <c r="J21" s="148" t="s">
        <v>148</v>
      </c>
      <c r="K21" s="149">
        <v>3340253471</v>
      </c>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36</v>
      </c>
      <c r="J22" s="148" t="s">
        <v>156</v>
      </c>
      <c r="K22" s="149">
        <v>3340253471</v>
      </c>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t="s">
        <v>36</v>
      </c>
      <c r="J23" s="148" t="s">
        <v>102</v>
      </c>
      <c r="K23" s="149">
        <v>3340253471</v>
      </c>
      <c r="L23" s="150"/>
      <c r="M23" s="150">
        <v>44561</v>
      </c>
      <c r="N23" s="134">
        <f t="shared" si="1"/>
        <v>1485.3666666666666</v>
      </c>
      <c r="O23" s="137"/>
      <c r="Q23" s="104"/>
      <c r="R23" s="55"/>
      <c r="S23" s="105"/>
      <c r="T23" s="105"/>
    </row>
    <row r="24" spans="1:23" ht="30" customHeight="1" outlineLevel="1" x14ac:dyDescent="0.25">
      <c r="A24" s="9"/>
      <c r="B24" s="101"/>
      <c r="C24" s="21"/>
      <c r="D24" s="21"/>
      <c r="E24" s="21"/>
      <c r="F24" s="5"/>
      <c r="G24" s="5"/>
      <c r="H24" s="70"/>
      <c r="I24" s="147" t="s">
        <v>36</v>
      </c>
      <c r="J24" s="148" t="s">
        <v>45</v>
      </c>
      <c r="K24" s="149">
        <v>3340253471</v>
      </c>
      <c r="L24" s="150"/>
      <c r="M24" s="150">
        <v>44561</v>
      </c>
      <c r="N24" s="134">
        <f t="shared" si="1"/>
        <v>1485.3666666666666</v>
      </c>
      <c r="O24" s="137"/>
    </row>
    <row r="25" spans="1:23" ht="30" customHeight="1" outlineLevel="1" x14ac:dyDescent="0.25">
      <c r="A25" s="9"/>
      <c r="B25" s="101"/>
      <c r="C25" s="21"/>
      <c r="D25" s="21"/>
      <c r="E25" s="21"/>
      <c r="F25" s="5"/>
      <c r="G25" s="5"/>
      <c r="H25" s="70"/>
      <c r="I25" s="147" t="s">
        <v>36</v>
      </c>
      <c r="J25" s="148" t="s">
        <v>138</v>
      </c>
      <c r="K25" s="149">
        <v>3340253471</v>
      </c>
      <c r="L25" s="150"/>
      <c r="M25" s="150">
        <v>44561</v>
      </c>
      <c r="N25" s="134">
        <f t="shared" si="1"/>
        <v>1485.3666666666666</v>
      </c>
      <c r="O25" s="137"/>
    </row>
    <row r="26" spans="1:23" ht="30" customHeight="1" outlineLevel="1" x14ac:dyDescent="0.25">
      <c r="A26" s="9"/>
      <c r="B26" s="101"/>
      <c r="C26" s="21"/>
      <c r="D26" s="21"/>
      <c r="E26" s="21"/>
      <c r="F26" s="5"/>
      <c r="G26" s="5"/>
      <c r="H26" s="70"/>
      <c r="I26" s="147" t="s">
        <v>36</v>
      </c>
      <c r="J26" s="148" t="s">
        <v>107</v>
      </c>
      <c r="K26" s="149">
        <v>3340253471</v>
      </c>
      <c r="L26" s="150"/>
      <c r="M26" s="150">
        <v>44561</v>
      </c>
      <c r="N26" s="134">
        <f t="shared" si="1"/>
        <v>1485.3666666666666</v>
      </c>
      <c r="O26" s="137"/>
    </row>
    <row r="27" spans="1:23" ht="30" customHeight="1" outlineLevel="1" x14ac:dyDescent="0.25">
      <c r="A27" s="9"/>
      <c r="B27" s="101"/>
      <c r="C27" s="21"/>
      <c r="D27" s="21"/>
      <c r="E27" s="21"/>
      <c r="F27" s="5"/>
      <c r="G27" s="5"/>
      <c r="H27" s="70"/>
      <c r="I27" s="147" t="s">
        <v>36</v>
      </c>
      <c r="J27" s="148" t="s">
        <v>85</v>
      </c>
      <c r="K27" s="149">
        <v>3340253471</v>
      </c>
      <c r="L27" s="150"/>
      <c r="M27" s="150">
        <v>44561</v>
      </c>
      <c r="N27" s="134">
        <f t="shared" si="1"/>
        <v>1485.3666666666666</v>
      </c>
      <c r="O27" s="137"/>
    </row>
    <row r="28" spans="1:23" ht="30" customHeight="1" outlineLevel="1" x14ac:dyDescent="0.25">
      <c r="A28" s="9"/>
      <c r="B28" s="101"/>
      <c r="C28" s="21"/>
      <c r="D28" s="21"/>
      <c r="E28" s="21"/>
      <c r="F28" s="5"/>
      <c r="G28" s="5"/>
      <c r="H28" s="70"/>
      <c r="I28" s="147" t="s">
        <v>36</v>
      </c>
      <c r="J28" s="148" t="s">
        <v>101</v>
      </c>
      <c r="K28" s="149">
        <v>3340253471</v>
      </c>
      <c r="L28" s="150"/>
      <c r="M28" s="150">
        <v>44561</v>
      </c>
      <c r="N28" s="134">
        <f t="shared" si="1"/>
        <v>1485.3666666666666</v>
      </c>
      <c r="O28" s="137"/>
    </row>
    <row r="29" spans="1:23" ht="30" customHeight="1" outlineLevel="1" x14ac:dyDescent="0.25">
      <c r="A29" s="9"/>
      <c r="B29" s="71"/>
      <c r="C29" s="5"/>
      <c r="D29" s="5"/>
      <c r="E29" s="5"/>
      <c r="F29" s="5"/>
      <c r="G29" s="5"/>
      <c r="H29" s="70"/>
      <c r="I29" s="147" t="s">
        <v>36</v>
      </c>
      <c r="J29" s="148" t="s">
        <v>102</v>
      </c>
      <c r="K29" s="149">
        <v>3340253471</v>
      </c>
      <c r="L29" s="150"/>
      <c r="M29" s="150">
        <v>44561</v>
      </c>
      <c r="N29" s="134">
        <f t="shared" si="1"/>
        <v>1485.3666666666666</v>
      </c>
      <c r="O29" s="137"/>
    </row>
    <row r="30" spans="1:23" ht="30" customHeight="1" outlineLevel="1" x14ac:dyDescent="0.25">
      <c r="A30" s="9"/>
      <c r="B30" s="71"/>
      <c r="C30" s="5"/>
      <c r="D30" s="5"/>
      <c r="E30" s="5"/>
      <c r="F30" s="5"/>
      <c r="G30" s="5"/>
      <c r="H30" s="70"/>
      <c r="I30" s="147" t="s">
        <v>36</v>
      </c>
      <c r="J30" s="148" t="s">
        <v>94</v>
      </c>
      <c r="K30" s="149">
        <v>3340253471</v>
      </c>
      <c r="L30" s="150"/>
      <c r="M30" s="150">
        <v>44561</v>
      </c>
      <c r="N30" s="134">
        <f t="shared" si="1"/>
        <v>1485.3666666666666</v>
      </c>
      <c r="O30" s="137"/>
    </row>
    <row r="31" spans="1:23" ht="30" customHeight="1" outlineLevel="1" x14ac:dyDescent="0.25">
      <c r="A31" s="9"/>
      <c r="B31" s="71"/>
      <c r="C31" s="5"/>
      <c r="D31" s="5"/>
      <c r="E31" s="5"/>
      <c r="F31" s="5"/>
      <c r="G31" s="5"/>
      <c r="H31" s="70"/>
      <c r="I31" s="147" t="s">
        <v>36</v>
      </c>
      <c r="J31" s="148" t="s">
        <v>42</v>
      </c>
      <c r="K31" s="149">
        <v>3340253471</v>
      </c>
      <c r="L31" s="150"/>
      <c r="M31" s="150">
        <v>44561</v>
      </c>
      <c r="N31" s="134">
        <f t="shared" si="1"/>
        <v>1485.3666666666666</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2684</v>
      </c>
      <c r="E48" s="143">
        <v>43922</v>
      </c>
      <c r="F48" s="143">
        <v>44165</v>
      </c>
      <c r="G48" s="158">
        <f>IF(AND(E48&lt;&gt;"",F48&lt;&gt;""),((F48-E48)/30),"")</f>
        <v>8.1</v>
      </c>
      <c r="H48" s="113" t="s">
        <v>2685</v>
      </c>
      <c r="I48" s="112" t="s">
        <v>36</v>
      </c>
      <c r="J48" s="112" t="s">
        <v>101</v>
      </c>
      <c r="K48" s="121">
        <v>1628186101</v>
      </c>
      <c r="L48" s="114" t="s">
        <v>1148</v>
      </c>
      <c r="M48" s="115"/>
      <c r="N48" s="114" t="s">
        <v>2634</v>
      </c>
      <c r="O48" s="114" t="s">
        <v>1148</v>
      </c>
      <c r="P48" s="78"/>
    </row>
    <row r="49" spans="1:16" s="6" customFormat="1" ht="24.75" customHeight="1" x14ac:dyDescent="0.25">
      <c r="A49" s="141">
        <v>2</v>
      </c>
      <c r="B49" s="120" t="s">
        <v>2682</v>
      </c>
      <c r="C49" s="122" t="s">
        <v>31</v>
      </c>
      <c r="D49" s="119" t="s">
        <v>2684</v>
      </c>
      <c r="E49" s="143">
        <v>43922</v>
      </c>
      <c r="F49" s="143">
        <v>44165</v>
      </c>
      <c r="G49" s="158">
        <f t="shared" ref="G49:G50" si="2">IF(AND(E49&lt;&gt;"",F49&lt;&gt;""),((F49-E49)/30),"")</f>
        <v>8.1</v>
      </c>
      <c r="H49" s="120" t="s">
        <v>2685</v>
      </c>
      <c r="I49" s="119" t="s">
        <v>36</v>
      </c>
      <c r="J49" s="119" t="s">
        <v>156</v>
      </c>
      <c r="K49" s="121">
        <v>1628186101</v>
      </c>
      <c r="L49" s="122" t="s">
        <v>1148</v>
      </c>
      <c r="M49" s="115"/>
      <c r="N49" s="122" t="s">
        <v>2634</v>
      </c>
      <c r="O49" s="122" t="s">
        <v>1148</v>
      </c>
      <c r="P49" s="78"/>
    </row>
    <row r="50" spans="1:16" s="6" customFormat="1" ht="24.75" customHeight="1" x14ac:dyDescent="0.25">
      <c r="A50" s="141">
        <v>3</v>
      </c>
      <c r="B50" s="120" t="s">
        <v>2682</v>
      </c>
      <c r="C50" s="122" t="s">
        <v>31</v>
      </c>
      <c r="D50" s="119" t="s">
        <v>2684</v>
      </c>
      <c r="E50" s="143">
        <v>43922</v>
      </c>
      <c r="F50" s="143">
        <v>44165</v>
      </c>
      <c r="G50" s="158">
        <f t="shared" si="2"/>
        <v>8.1</v>
      </c>
      <c r="H50" s="120" t="s">
        <v>2685</v>
      </c>
      <c r="I50" s="119" t="s">
        <v>36</v>
      </c>
      <c r="J50" s="119" t="s">
        <v>94</v>
      </c>
      <c r="K50" s="121">
        <v>1628186101</v>
      </c>
      <c r="L50" s="122" t="s">
        <v>1148</v>
      </c>
      <c r="M50" s="115"/>
      <c r="N50" s="122" t="s">
        <v>2634</v>
      </c>
      <c r="O50" s="122" t="s">
        <v>1148</v>
      </c>
      <c r="P50" s="78"/>
    </row>
    <row r="51" spans="1:16" s="6" customFormat="1" ht="24.75" customHeight="1" outlineLevel="1" x14ac:dyDescent="0.25">
      <c r="A51" s="141">
        <v>4</v>
      </c>
      <c r="B51" s="120" t="s">
        <v>2682</v>
      </c>
      <c r="C51" s="122" t="s">
        <v>31</v>
      </c>
      <c r="D51" s="119" t="s">
        <v>2684</v>
      </c>
      <c r="E51" s="143">
        <v>43922</v>
      </c>
      <c r="F51" s="143">
        <v>44165</v>
      </c>
      <c r="G51" s="158">
        <f t="shared" ref="G51:G107" si="3">IF(AND(E51&lt;&gt;"",F51&lt;&gt;""),((F51-E51)/30),"")</f>
        <v>8.1</v>
      </c>
      <c r="H51" s="120" t="s">
        <v>2685</v>
      </c>
      <c r="I51" s="119" t="s">
        <v>36</v>
      </c>
      <c r="J51" s="119" t="s">
        <v>42</v>
      </c>
      <c r="K51" s="121">
        <v>2694012587</v>
      </c>
      <c r="L51" s="122" t="s">
        <v>1148</v>
      </c>
      <c r="M51" s="115"/>
      <c r="N51" s="122" t="s">
        <v>2634</v>
      </c>
      <c r="O51" s="122" t="s">
        <v>1148</v>
      </c>
      <c r="P51" s="78"/>
    </row>
    <row r="52" spans="1:16" s="7" customFormat="1" ht="24.75" customHeight="1" outlineLevel="1" x14ac:dyDescent="0.25">
      <c r="A52" s="142">
        <v>5</v>
      </c>
      <c r="B52" s="120" t="s">
        <v>2682</v>
      </c>
      <c r="C52" s="122" t="s">
        <v>31</v>
      </c>
      <c r="D52" s="119" t="s">
        <v>2687</v>
      </c>
      <c r="E52" s="143">
        <v>43922</v>
      </c>
      <c r="F52" s="143">
        <v>44165</v>
      </c>
      <c r="G52" s="158">
        <f t="shared" si="3"/>
        <v>8.1</v>
      </c>
      <c r="H52" s="120" t="s">
        <v>2685</v>
      </c>
      <c r="I52" s="119" t="s">
        <v>36</v>
      </c>
      <c r="J52" s="119" t="s">
        <v>45</v>
      </c>
      <c r="K52" s="121">
        <v>2694012587</v>
      </c>
      <c r="L52" s="122" t="s">
        <v>1148</v>
      </c>
      <c r="M52" s="115"/>
      <c r="N52" s="122" t="s">
        <v>2634</v>
      </c>
      <c r="O52" s="122" t="s">
        <v>1148</v>
      </c>
      <c r="P52" s="79"/>
    </row>
    <row r="53" spans="1:16" s="7" customFormat="1" ht="24.75" customHeight="1" outlineLevel="1" x14ac:dyDescent="0.25">
      <c r="A53" s="142">
        <v>6</v>
      </c>
      <c r="B53" s="120" t="s">
        <v>2682</v>
      </c>
      <c r="C53" s="122" t="s">
        <v>31</v>
      </c>
      <c r="D53" s="119" t="s">
        <v>2687</v>
      </c>
      <c r="E53" s="143">
        <v>43922</v>
      </c>
      <c r="F53" s="143">
        <v>44165</v>
      </c>
      <c r="G53" s="158">
        <f t="shared" si="3"/>
        <v>8.1</v>
      </c>
      <c r="H53" s="120" t="s">
        <v>2685</v>
      </c>
      <c r="I53" s="119" t="s">
        <v>36</v>
      </c>
      <c r="J53" s="119" t="s">
        <v>148</v>
      </c>
      <c r="K53" s="121">
        <v>2694012587</v>
      </c>
      <c r="L53" s="122" t="s">
        <v>1148</v>
      </c>
      <c r="M53" s="115"/>
      <c r="N53" s="122" t="s">
        <v>2634</v>
      </c>
      <c r="O53" s="122" t="s">
        <v>1148</v>
      </c>
      <c r="P53" s="79"/>
    </row>
    <row r="54" spans="1:16" s="7" customFormat="1" ht="24.75" customHeight="1" outlineLevel="1" x14ac:dyDescent="0.25">
      <c r="A54" s="142">
        <v>7</v>
      </c>
      <c r="B54" s="120" t="s">
        <v>2682</v>
      </c>
      <c r="C54" s="122" t="s">
        <v>31</v>
      </c>
      <c r="D54" s="119" t="s">
        <v>2687</v>
      </c>
      <c r="E54" s="143">
        <v>43922</v>
      </c>
      <c r="F54" s="143">
        <v>44165</v>
      </c>
      <c r="G54" s="158">
        <f t="shared" si="3"/>
        <v>8.1</v>
      </c>
      <c r="H54" s="120" t="s">
        <v>2685</v>
      </c>
      <c r="I54" s="119" t="s">
        <v>36</v>
      </c>
      <c r="J54" s="119" t="s">
        <v>107</v>
      </c>
      <c r="K54" s="121">
        <v>2694012587</v>
      </c>
      <c r="L54" s="122" t="s">
        <v>1148</v>
      </c>
      <c r="M54" s="115"/>
      <c r="N54" s="122" t="s">
        <v>2634</v>
      </c>
      <c r="O54" s="122" t="s">
        <v>1148</v>
      </c>
      <c r="P54" s="79"/>
    </row>
    <row r="55" spans="1:16" s="7" customFormat="1" ht="24.75" customHeight="1" outlineLevel="1" x14ac:dyDescent="0.25">
      <c r="A55" s="142">
        <v>8</v>
      </c>
      <c r="B55" s="120" t="s">
        <v>2682</v>
      </c>
      <c r="C55" s="122" t="s">
        <v>31</v>
      </c>
      <c r="D55" s="119" t="s">
        <v>2687</v>
      </c>
      <c r="E55" s="143">
        <v>43922</v>
      </c>
      <c r="F55" s="143">
        <v>44165</v>
      </c>
      <c r="G55" s="158">
        <f t="shared" si="3"/>
        <v>8.1</v>
      </c>
      <c r="H55" s="120" t="s">
        <v>2685</v>
      </c>
      <c r="I55" s="119" t="s">
        <v>36</v>
      </c>
      <c r="J55" s="119" t="s">
        <v>85</v>
      </c>
      <c r="K55" s="121">
        <v>2694012587</v>
      </c>
      <c r="L55" s="122" t="s">
        <v>1148</v>
      </c>
      <c r="M55" s="115"/>
      <c r="N55" s="122" t="s">
        <v>2634</v>
      </c>
      <c r="O55" s="122" t="s">
        <v>1148</v>
      </c>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2004152082.6000001</v>
      </c>
      <c r="F185" s="92"/>
      <c r="G185" s="93"/>
      <c r="H185" s="88"/>
      <c r="I185" s="90" t="s">
        <v>2627</v>
      </c>
      <c r="J185" s="164">
        <f>+SUM(M179:M183)</f>
        <v>0.02</v>
      </c>
      <c r="K185" s="200" t="s">
        <v>2628</v>
      </c>
      <c r="L185" s="200"/>
      <c r="M185" s="94">
        <f>+J185*(SUM(K20:K35))</f>
        <v>801660833.03999996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D4682B82-5C34-4F79-9C21-87EBEE92A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937571dc-2e81-4555-aae5-8bf6029c760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2020-12-29T17:40:49Z</cp:lastPrinted>
  <dcterms:created xsi:type="dcterms:W3CDTF">2020-10-14T21:57:42Z</dcterms:created>
  <dcterms:modified xsi:type="dcterms:W3CDTF">2020-12-29T17:41:51Z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