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050036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<sst xmlns="http://schemas.openxmlformats.org/spreadsheetml/2006/main" count="3233" uniqueCount="2729">
  <si>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</si>
  <si>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</si>
  <si>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</si>
  <si>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</si>
  <si>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</si>
  <si>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</si>
  <si>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</si>
  <si>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</si>
  <si>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</si>
  <si>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</si>
  <si>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</si>
  <si>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</si>
  <si>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</si>
  <si>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</si>
  <si>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</si>
  <si>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</si>
  <si>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</si>
  <si>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</si>
  <si>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</si>
  <si>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</si>
  <si>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</si>
  <si>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</si>
  <si>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</si>
  <si>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</si>
  <si>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</si>
  <si>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</si>
  <si>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</si>
  <si>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</si>
  <si>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</si>
  <si>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</si>
  <si>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</si>
  <si>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</si>
  <si>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</si>
  <si>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</si>
  <si>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</si>
  <si>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</si>
  <si>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</si>
  <si>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</si>
  <si>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</si>
  <si>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</si>
  <si>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</si>
  <si>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</si>
  <si>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</si>
  <si>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</si>
  <si>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</si>
  <si>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</si>
  <si>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</si>
  <si>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</si>
  <si>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</si>
  <si>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</si>
  <si>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</si>
  <si>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</si>
  <si>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</si>
  <si>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</si>
  <si>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</si>
  <si>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</si>
  <si>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</si>
  <si>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</si>
  <si>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</si>
  <si>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</si>
  <si>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</si>
  <si>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</si>
  <si>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</si>
  <si>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</si>
  <si>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</si>
  <si>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</si>
  <si>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</si>
  <si>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</si>
  <si>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</si>
  <si>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</si>
  <si>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</si>
  <si>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</si>
  <si>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</si>
  <si>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</si>
  <si>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</si>
  <si>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</si>
  <si>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</si>
  <si>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</si>
  <si>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</si>
  <si>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</si>
  <si>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</si>
  <si>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</si>
  <si>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</si>
  <si>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</si>
  <si>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</si>
  <si>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</si>
  <si>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</si>
  <si>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</si>
  <si>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</si>
  <si>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</si>
  <si>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</si>
  <si>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</si>
  <si>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</si>
  <si>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</si>
  <si>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</si>
  <si>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</si>
  <si>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</si>
  <si>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</si>
  <si>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</si>
  <si>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</si>
  <si>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</si>
  <si>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</si>
  <si>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</si>
  <si>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</si>
  <si>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</si>
  <si>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</si>
  <si>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</si>
  <si>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</si>
  <si>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</si>
  <si>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</si>
  <si>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</si>
  <si>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</si>
  <si>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</si>
  <si>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</si>
  <si>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</si>
  <si>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</si>
  <si>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</si>
  <si>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</si>
  <si>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</si>
  <si>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</si>
  <si>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</si>
  <si>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</si>
  <si>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</si>
  <si>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</si>
  <si>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</si>
  <si>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</si>
  <si>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</si>
  <si>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</si>
  <si>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</si>
  <si>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</si>
  <si>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</si>
  <si>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</si>
  <si>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</si>
  <si>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</si>
  <si>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</si>
  <si>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</si>
  <si>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</si>
  <si>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</si>
  <si>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</si>
  <si>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</si>
  <si>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</si>
  <si>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</si>
  <si>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</si>
  <si>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</si>
  <si>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</si>
  <si>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</si>
  <si>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</si>
  <si>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</si>
  <si>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</si>
  <si>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</si>
  <si>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</si>
  <si>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</si>
  <si>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</si>
  <si>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</si>
  <si>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</si>
  <si>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</si>
  <si>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</si>
  <si>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</si>
  <si>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</si>
  <si>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</si>
  <si>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</si>
  <si>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</si>
  <si>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</si>
  <si>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</si>
  <si>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</si>
  <si>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</si>
  <si>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</si>
  <si>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</si>
  <si>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</si>
  <si>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</si>
  <si>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</si>
  <si>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</si>
  <si>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</si>
  <si>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</si>
  <si>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</si>
  <si>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</si>
  <si>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</si>
  <si>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</si>
  <si>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</si>
  <si>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</si>
  <si>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</si>
  <si>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</si>
  <si>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</si>
  <si>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</si>
  <si>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</si>
  <si>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</si>
  <si>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</si>
  <si>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</si>
  <si>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</si>
  <si>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</si>
  <si>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</si>
  <si>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</si>
  <si>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</si>
  <si>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</si>
  <si>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</si>
  <si>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</si>
  <si>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</si>
  <si>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</si>
  <si>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</si>
  <si>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</si>
  <si>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</si>
  <si>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</si>
  <si>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</si>
  <si>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</si>
  <si>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</si>
  <si>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</si>
  <si>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</si>
  <si>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</si>
  <si>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</si>
  <si>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</si>
  <si>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</si>
  <si>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</si>
  <si>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</si>
  <si>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</si>
  <si>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</si>
  <si>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</si>
  <si>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</si>
  <si>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</si>
  <si>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</si>
  <si>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</si>
  <si>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</si>
  <si>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</si>
  <si>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</si>
  <si>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</si>
  <si>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</si>
  <si>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</si>
  <si>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</si>
  <si>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</si>
  <si>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</si>
  <si>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</si>
  <si>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</si>
  <si>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</si>
  <si>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</si>
  <si>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</si>
  <si>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</si>
  <si>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</si>
  <si>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</si>
  <si>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</si>
  <si>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</si>
  <si>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</si>
  <si>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</si>
  <si>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</si>
  <si>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</si>
  <si>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</si>
  <si>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</si>
  <si>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</si>
  <si>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</si>
  <si>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</si>
  <si>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</si>
  <si>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</si>
  <si>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</si>
  <si>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</si>
  <si>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</si>
  <si>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</si>
  <si>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</si>
  <si>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</si>
  <si>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</si>
  <si>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</si>
  <si>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</si>
  <si>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</si>
  <si>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</si>
  <si>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</si>
  <si>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</si>
  <si>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</si>
  <si>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</si>
  <si>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</si>
  <si>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</si>
  <si>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</si>
  <si>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</si>
  <si>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</si>
  <si>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</si>
  <si>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</si>
  <si>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</si>
  <si>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</si>
  <si>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</si>
  <si>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</si>
  <si>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</si>
  <si>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</si>
  <si>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</si>
  <si>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</si>
  <si>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</si>
  <si>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</si>
  <si>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</si>
  <si>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</si>
  <si>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</si>
  <si>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</si>
  <si>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</si>
  <si>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</si>
  <si>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</si>
  <si>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</si>
  <si>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</si>
  <si>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</si>
  <si>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</si>
  <si>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</si>
  <si>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</si>
  <si>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</si>
  <si>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</si>
  <si>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</si>
  <si>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</si>
  <si>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</si>
  <si>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</si>
  <si>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</si>
  <si>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</si>
  <si>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</si>
  <si>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</si>
  <si>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</si>
  <si>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</si>
  <si>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</si>
  <si>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</si>
  <si>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</si>
  <si>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</si>
  <si>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</si>
  <si>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</si>
  <si>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</si>
  <si>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</si>
  <si>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</si>
  <si>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</si>
  <si>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</si>
  <si>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</si>
  <si>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</si>
  <si>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</si>
  <si>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</si>
  <si>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</si>
  <si>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</si>
  <si>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</si>
  <si>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</si>
  <si>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</si>
  <si>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</si>
  <si>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</si>
  <si>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</si>
  <si>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</si>
  <si>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</si>
  <si>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</si>
  <si>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</si>
  <si>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</si>
  <si>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</si>
  <si>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</si>
  <si>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</si>
  <si>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</si>
  <si>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</si>
  <si>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</si>
  <si>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</si>
  <si>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</si>
  <si>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</si>
  <si>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</si>
  <si>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</si>
  <si>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</si>
  <si>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</si>
  <si>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</si>
  <si>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</si>
  <si>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</si>
  <si>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</si>
  <si>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</si>
  <si>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</si>
  <si>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</si>
  <si>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</si>
  <si>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</si>
  <si>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</si>
  <si>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</si>
  <si>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</si>
  <si>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</si>
  <si>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</si>
  <si>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</si>
  <si>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</si>
  <si>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</si>
  <si>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</si>
  <si>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</si>
  <si>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</si>
  <si>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</si>
  <si>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</si>
  <si>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</si>
  <si>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</si>
  <si>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</si>
  <si>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</si>
  <si>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</si>
  <si>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</si>
  <si>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</si>
  <si>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</si>
  <si>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</si>
  <si>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</si>
  <si>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</si>
  <si>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</si>
  <si>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</si>
  <si>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</si>
  <si>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</si>
  <si>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</si>
  <si>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</si>
  <si>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</si>
  <si>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</si>
  <si>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</si>
  <si>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</si>
  <si>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</si>
  <si>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</si>
  <si>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</si>
  <si>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</si>
  <si>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</si>
  <si>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</si>
  <si>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</si>
  <si>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</si>
  <si>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</si>
  <si>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</si>
  <si>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</si>
  <si>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</si>
  <si>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</si>
  <si>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</si>
  <si>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</si>
  <si>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</si>
  <si>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</si>
  <si>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</si>
  <si>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</si>
  <si>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</si>
  <si>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</si>
  <si>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</si>
  <si>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</si>
  <si>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</si>
  <si>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</si>
  <si>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</si>
  <si>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</si>
  <si>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</si>
  <si>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</si>
  <si>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</si>
  <si>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</si>
  <si>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</si>
  <si>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</si>
  <si>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</si>
  <si>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</si>
  <si>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</si>
  <si>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</si>
  <si>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</si>
  <si>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</si>
  <si>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</si>
  <si>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</si>
  <si>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</si>
  <si>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</si>
  <si>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</si>
  <si>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</si>
  <si>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</si>
  <si>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</si>
  <si>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</si>
  <si>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</si>
  <si>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</si>
  <si>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</si>
  <si>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</si>
  <si>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</si>
  <si>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</si>
  <si>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</si>
  <si>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</si>
  <si>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</si>
  <si>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</si>
  <si>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</si>
  <si>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</si>
  <si>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</si>
  <si>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</si>
  <si>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</si>
  <si>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</si>
  <si>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</si>
  <si>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</si>
  <si>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</si>
  <si>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</si>
  <si>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</si>
  <si>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</si>
  <si>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</si>
  <si>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</si>
  <si>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</si>
  <si>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</si>
  <si>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</si>
  <si>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</si>
  <si>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</si>
  <si>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</si>
  <si>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</si>
  <si>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</si>
  <si>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</si>
  <si>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</si>
  <si>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</si>
  <si>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</si>
  <si>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</si>
  <si>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</si>
  <si>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</si>
  <si>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</si>
  <si>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</si>
  <si>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</si>
  <si>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</si>
  <si>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</si>
  <si>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</si>
  <si>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</si>
  <si>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</si>
  <si>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</si>
  <si>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</si>
  <si>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</si>
  <si>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</si>
  <si>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</si>
  <si>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</si>
  <si>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</si>
  <si>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</si>
  <si>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</si>
  <si>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</si>
  <si>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</si>
  <si>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</si>
  <si>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</si>
  <si>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</si>
  <si>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</si>
  <si>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</si>
  <si>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</si>
  <si>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</si>
  <si>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</si>
  <si>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</si>
  <si>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</si>
  <si>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</si>
  <si>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</si>
  <si>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</si>
  <si>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</si>
  <si>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</si>
  <si>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</si>
  <si>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</si>
  <si>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</si>
  <si>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</si>
  <si>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</si>
  <si>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</si>
  <si>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</si>
  <si>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</si>
  <si>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</si>
  <si>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</si>
  <si>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</si>
  <si>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</si>
  <si>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</si>
  <si>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</si>
  <si>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</si>
  <si>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</si>
  <si>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</si>
  <si>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</si>
  <si>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</si>
  <si>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</si>
  <si>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</si>
  <si>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</si>
  <si>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</si>
  <si>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</si>
  <si>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</si>
  <si>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</si>
  <si>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</si>
  <si>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</si>
  <si>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</si>
  <si>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</si>
  <si>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</si>
  <si>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</si>
  <si>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</si>
  <si>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</si>
  <si>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</si>
  <si>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</si>
  <si>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</si>
  <si>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</si>
  <si>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</si>
  <si>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</si>
  <si>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</si>
  <si>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</si>
  <si>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</si>
  <si>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</si>
  <si>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</si>
  <si>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</si>
  <si>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</si>
  <si>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</si>
  <si>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</si>
  <si>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</si>
  <si>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</si>
  <si>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</si>
  <si>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</si>
  <si>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</si>
  <si>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</si>
  <si>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</si>
  <si>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</si>
  <si>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</si>
  <si>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</si>
  <si>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</si>
  <si>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</si>
  <si>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</si>
  <si>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</si>
  <si>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</si>
  <si>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</si>
  <si>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</si>
  <si>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</si>
  <si>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</si>
  <si>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</si>
  <si>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</si>
  <si>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</si>
  <si>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</si>
  <si>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</si>
  <si>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</si>
  <si>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</si>
  <si>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</si>
  <si>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</si>
  <si>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</si>
  <si>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</si>
  <si>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</si>
  <si>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</si>
  <si>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</si>
  <si>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</si>
  <si>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</si>
  <si>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</si>
  <si>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</si>
  <si>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</si>
  <si>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</si>
  <si>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</si>
  <si>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</si>
  <si>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</si>
  <si>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</si>
  <si>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</si>
  <si>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</si>
  <si>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</si>
  <si>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</si>
  <si>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</si>
  <si>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</si>
  <si>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</si>
  <si>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</si>
  <si>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</si>
  <si>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</si>
  <si>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</si>
  <si>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</si>
  <si>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</si>
  <si>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</si>
  <si>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</si>
  <si>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</si>
  <si>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</si>
  <si>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</si>
  <si>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</si>
  <si>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</si>
  <si>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</si>
  <si>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</si>
  <si>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</si>
  <si>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</si>
  <si>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</si>
  <si>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</si>
  <si>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</si>
  <si>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</si>
  <si>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</si>
  <si>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</si>
  <si>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</si>
  <si>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</si>
  <si>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</si>
  <si>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</si>
  <si>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</si>
  <si>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</si>
  <si>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</si>
  <si>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</si>
  <si>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</si>
  <si>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</si>
  <si>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</si>
  <si>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</si>
  <si>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</si>
  <si>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</si>
  <si>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</si>
  <si>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</si>
  <si>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</si>
  <si>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</si>
  <si>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</si>
  <si>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</si>
  <si>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</si>
  <si>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</si>
  <si>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</si>
  <si>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</si>
  <si>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</si>
  <si>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</si>
  <si>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</si>
  <si>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</si>
  <si>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</si>
  <si>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</si>
  <si>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</si>
  <si>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</si>
  <si>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</si>
  <si>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</si>
  <si>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</si>
  <si>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</si>
  <si>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</si>
  <si>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</si>
  <si>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</si>
  <si>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</si>
  <si>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</si>
  <si>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</si>
  <si>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</si>
  <si>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</si>
  <si>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</si>
  <si>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</si>
  <si>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</si>
  <si>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</si>
  <si>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</si>
  <si>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</si>
  <si>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</si>
  <si>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</si>
  <si>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</si>
  <si>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</si>
  <si>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</si>
  <si>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</si>
  <si>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</si>
  <si>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</si>
  <si>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</si>
  <si>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</si>
  <si>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</si>
  <si>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</si>
  <si>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</si>
  <si>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</si>
  <si>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</si>
  <si>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</si>
  <si>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</si>
  <si>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</si>
  <si>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</si>
  <si>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</si>
  <si>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</si>
  <si>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</si>
  <si>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</si>
  <si>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</si>
  <si>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</si>
  <si>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</si>
  <si>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</si>
  <si>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</si>
  <si>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</si>
  <si>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</si>
  <si>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</si>
  <si>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</si>
  <si>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</si>
  <si>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</si>
  <si>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</si>
  <si>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</si>
  <si>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</si>
  <si>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</si>
  <si>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</si>
  <si>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</si>
  <si>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</si>
  <si>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</si>
  <si>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</si>
  <si>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</si>
  <si>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</si>
  <si>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</si>
  <si>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</si>
  <si>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</si>
  <si>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</si>
  <si>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</si>
  <si>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</si>
  <si>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</si>
  <si>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</si>
  <si>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</si>
  <si>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</si>
  <si>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</si>
  <si>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</si>
  <si>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</si>
  <si>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</si>
  <si>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</si>
  <si>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</si>
  <si>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</si>
  <si>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</si>
  <si>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</si>
  <si>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</si>
  <si>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</si>
  <si>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</si>
  <si>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</si>
  <si>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</si>
  <si>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</si>
  <si>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</si>
  <si>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</si>
  <si>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</si>
  <si>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</si>
  <si>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</si>
  <si>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</si>
  <si>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</si>
  <si>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</si>
  <si>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</si>
  <si>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</si>
  <si>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</si>
  <si>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</si>
  <si>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</si>
  <si>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</si>
  <si>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</si>
  <si>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</si>
  <si>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</si>
  <si>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</si>
  <si>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</si>
  <si>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</si>
  <si>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</si>
  <si>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</si>
  <si>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</si>
  <si>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</si>
  <si>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</si>
  <si>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</si>
  <si>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</si>
  <si>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</si>
  <si>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</si>
  <si>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</si>
  <si>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</si>
  <si>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</si>
  <si>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</si>
  <si>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</si>
  <si>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</si>
  <si>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</si>
  <si>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</si>
  <si>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</si>
  <si>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</si>
  <si>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</si>
  <si>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</si>
  <si>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</si>
  <si>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</si>
  <si>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</si>
  <si>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</si>
  <si>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</si>
  <si>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</si>
  <si>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</si>
  <si>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</si>
  <si>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</si>
  <si>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</si>
  <si>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</si>
  <si>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</si>
  <si>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</si>
  <si>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</si>
  <si>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</si>
  <si>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</si>
  <si>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</si>
  <si>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</si>
  <si>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</si>
  <si>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</si>
  <si>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</si>
  <si>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</si>
  <si>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</si>
  <si>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</si>
  <si>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</si>
  <si>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</si>
  <si>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</si>
  <si>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</si>
  <si>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</si>
  <si>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</si>
  <si>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</si>
  <si>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</si>
  <si>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</si>
  <si>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</si>
  <si>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</si>
  <si>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</si>
  <si>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</si>
  <si>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</si>
  <si>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</si>
  <si>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</si>
  <si>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</si>
  <si>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</si>
  <si>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</si>
  <si>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</si>
  <si>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</si>
  <si>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</si>
  <si>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</si>
  <si>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</si>
  <si>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</si>
  <si>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</si>
  <si>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</si>
  <si>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</si>
  <si>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</si>
  <si>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</si>
  <si>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</si>
  <si>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</si>
  <si>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</si>
  <si>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</si>
  <si>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</si>
  <si>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</si>
  <si>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</si>
  <si>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</si>
  <si>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</si>
  <si>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</si>
  <si>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</si>
  <si>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</si>
  <si>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</si>
  <si>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</si>
  <si>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</si>
  <si>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</si>
  <si>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</si>
  <si>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</si>
  <si>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</si>
  <si>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</si>
  <si>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</si>
  <si>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</si>
  <si>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</si>
  <si>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</si>
  <si>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</si>
  <si>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</si>
  <si>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</si>
  <si>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</si>
  <si>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</si>
  <si>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</si>
  <si>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</si>
  <si>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</si>
  <si>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</si>
  <si>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</si>
  <si>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</si>
  <si>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</si>
  <si>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</si>
  <si>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</si>
  <si>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</si>
  <si>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</si>
  <si>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</si>
  <si>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</si>
  <si>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</si>
  <si>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</si>
  <si>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</si>
  <si>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</si>
  <si>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</si>
  <si>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</si>
  <si>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</si>
  <si>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</si>
  <si>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</si>
  <si>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</si>
  <si>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</si>
  <si>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</si>
  <si>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</si>
  <si>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</si>
  <si>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</si>
  <si>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</si>
  <si>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</si>
  <si>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</si>
  <si>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</si>
  <si>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</si>
  <si>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</si>
  <si>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</si>
  <si>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</si>
  <si>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</si>
  <si>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</si>
  <si>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</si>
  <si>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</si>
  <si>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</si>
  <si>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</si>
  <si>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</si>
  <si>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</si>
  <si>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</si>
  <si>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</si>
  <si>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</si>
  <si>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</si>
  <si>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</si>
  <si>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</si>
  <si>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</si>
  <si>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</si>
  <si>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</si>
  <si>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</si>
  <si>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</si>
  <si>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</si>
  <si>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</si>
  <si>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</si>
  <si>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</si>
  <si>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</si>
  <si>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</si>
  <si>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</si>
  <si>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</si>
  <si>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</si>
  <si>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</si>
  <si>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</si>
  <si>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</si>
  <si>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</si>
  <si>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</si>
  <si>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</si>
  <si>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</si>
  <si>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</si>
  <si>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</si>
  <si>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</si>
  <si>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</si>
  <si>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</si>
  <si>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</si>
  <si>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</si>
  <si>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</si>
  <si>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</si>
  <si>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</si>
  <si>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</si>
  <si>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</si>
  <si>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</si>
  <si>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</si>
  <si>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</si>
  <si>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</si>
  <si>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</si>
  <si>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</si>
  <si>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</si>
  <si>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</si>
  <si>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</si>
  <si>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</si>
  <si>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</si>
  <si>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</si>
  <si>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</si>
  <si>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</si>
  <si>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</si>
  <si>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</si>
  <si>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</si>
  <si>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</si>
  <si>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</si>
  <si>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</si>
  <si>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</si>
  <si>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</si>
  <si>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</si>
  <si>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</si>
  <si>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</si>
  <si>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</si>
  <si>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</si>
  <si>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</si>
  <si>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</si>
  <si>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</si>
  <si>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</si>
  <si>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</si>
  <si>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</si>
  <si>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</si>
  <si>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</si>
  <si>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</si>
  <si>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</si>
  <si>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</si>
  <si>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</si>
  <si>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</si>
  <si>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</si>
  <si>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</si>
  <si>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</si>
  <si>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</si>
  <si>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</si>
  <si>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</si>
  <si>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</si>
  <si>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</si>
  <si>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</si>
  <si>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</si>
  <si>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</si>
  <si>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</si>
  <si>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</si>
  <si>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</si>
  <si>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</si>
  <si>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</si>
  <si>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</si>
  <si>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</si>
  <si>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</si>
  <si>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</si>
  <si>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</si>
  <si>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</si>
  <si>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</si>
  <si>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</si>
  <si>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</si>
  <si>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</si>
  <si>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</si>
  <si>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</si>
  <si>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</si>
  <si>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</si>
  <si>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</si>
  <si>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</si>
  <si>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</si>
  <si>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</si>
  <si>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</si>
  <si>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</si>
  <si>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</si>
  <si>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</si>
  <si>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</si>
  <si>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</si>
  <si>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</si>
  <si>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</si>
  <si>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</si>
  <si>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</si>
  <si>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</si>
  <si>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</si>
  <si>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</si>
  <si>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</si>
  <si>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</si>
  <si>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</si>
  <si>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</si>
  <si>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</si>
  <si>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</si>
  <si>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</si>
  <si>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</si>
  <si>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</si>
  <si>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</si>
  <si>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</si>
  <si>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</si>
  <si>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</si>
  <si>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</si>
  <si>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</si>
  <si>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</si>
  <si>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</si>
  <si>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</si>
  <si>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</si>
  <si>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</si>
  <si>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</si>
  <si>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</si>
  <si>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</si>
  <si>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</si>
  <si>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</si>
  <si>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</si>
  <si>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</si>
  <si>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</si>
  <si>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</si>
  <si>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</si>
  <si>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</si>
  <si>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</si>
  <si>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</si>
  <si>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</si>
  <si>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</si>
  <si>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</si>
  <si>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</si>
  <si>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</si>
  <si>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</si>
  <si>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</si>
  <si>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</si>
  <si>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</si>
  <si>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</si>
  <si>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</si>
  <si>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</si>
  <si>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</si>
  <si>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</si>
  <si>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</si>
  <si>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</si>
  <si>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</si>
  <si>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</si>
  <si>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</si>
  <si>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</si>
  <si>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</si>
  <si>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</si>
  <si>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</si>
  <si>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</si>
  <si>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</si>
  <si>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</si>
  <si>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</si>
  <si>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</si>
  <si>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</si>
  <si>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</si>
  <si>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</si>
  <si>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</si>
  <si>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</si>
  <si>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</si>
  <si>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</si>
  <si>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</si>
  <si>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</si>
  <si>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</si>
  <si>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</si>
  <si>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</si>
  <si>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</si>
  <si>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</si>
  <si>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</si>
  <si>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</si>
  <si>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</si>
  <si>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</si>
  <si>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</si>
  <si>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</si>
  <si>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</si>
  <si>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</si>
  <si>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</si>
  <si>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</si>
  <si>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</si>
  <si>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</si>
  <si>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</si>
  <si>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</si>
  <si>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</si>
  <si>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</si>
  <si>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</si>
  <si>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</si>
  <si>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</si>
  <si>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</si>
  <si>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</si>
  <si>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</si>
  <si>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</si>
  <si>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</si>
  <si>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</si>
  <si>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</si>
  <si>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</si>
  <si>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</si>
  <si>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</si>
  <si>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</si>
  <si>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</si>
  <si>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</si>
  <si>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</si>
  <si>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</si>
  <si>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</si>
  <si>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</si>
  <si>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</si>
  <si>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</si>
  <si>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</si>
  <si>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</si>
  <si>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</si>
  <si>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</si>
  <si>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</si>
  <si>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</si>
  <si>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</si>
  <si>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</si>
  <si>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</si>
  <si>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</si>
  <si>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</si>
  <si>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</si>
  <si>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</si>
  <si>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</si>
  <si>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</si>
  <si>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</si>
  <si>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</si>
  <si>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</si>
  <si>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</si>
  <si>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</si>
  <si>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</si>
  <si>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</si>
  <si>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</si>
  <si>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</si>
  <si>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</si>
  <si>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</si>
  <si>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</si>
  <si>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</si>
  <si>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</si>
  <si>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</si>
  <si>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</si>
  <si>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</si>
  <si>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</si>
  <si>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</si>
  <si>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</si>
  <si>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</si>
  <si>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</si>
  <si>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</si>
  <si>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</si>
  <si>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</si>
  <si>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</si>
  <si>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</si>
  <si>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</si>
  <si>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</si>
  <si>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</si>
  <si>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</si>
  <si>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</si>
  <si>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</si>
  <si>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</si>
  <si>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</si>
  <si>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</si>
  <si>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</si>
  <si>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</si>
  <si>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</si>
  <si>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</si>
  <si>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</si>
  <si>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</si>
  <si>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</si>
  <si>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</si>
  <si>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</si>
  <si>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</si>
  <si>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</si>
  <si>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</si>
  <si>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</si>
  <si>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</si>
  <si>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</si>
  <si>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</si>
  <si>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</si>
  <si>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</si>
  <si>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</si>
  <si>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</si>
  <si>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</si>
  <si>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</si>
  <si>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</si>
  <si>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</si>
  <si>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</si>
  <si>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</si>
  <si>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</si>
  <si>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</si>
  <si>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</si>
  <si>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</si>
  <si>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</si>
  <si>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</si>
  <si>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</si>
  <si>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</si>
  <si>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</si>
  <si>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</si>
  <si>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</si>
  <si>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</si>
  <si>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</si>
  <si>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</si>
  <si>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</si>
  <si>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</si>
  <si>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</si>
  <si>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</si>
  <si>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</si>
  <si>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</si>
  <si>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</si>
  <si>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</si>
  <si>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</si>
  <si>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</si>
  <si>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</si>
  <si>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</si>
  <si>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</si>
  <si>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</si>
  <si>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</si>
  <si>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</si>
  <si>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</si>
  <si>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</si>
  <si>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</si>
  <si>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</si>
  <si>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</si>
  <si>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</si>
  <si>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</si>
  <si>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</si>
  <si>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</si>
  <si>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</si>
  <si>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</si>
  <si>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</si>
  <si>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</si>
  <si>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</si>
  <si>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</si>
  <si>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</si>
  <si>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</si>
  <si>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</si>
  <si>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</si>
  <si>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</si>
  <si>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</si>
  <si>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</si>
  <si>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</si>
  <si>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</si>
  <si>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</si>
  <si>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</si>
  <si>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</si>
  <si>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</si>
  <si>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</si>
  <si>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</si>
  <si>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</si>
  <si>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</si>
  <si>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</si>
  <si>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</si>
  <si>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</si>
  <si>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</si>
  <si>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</si>
  <si>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</si>
  <si>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</si>
  <si>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</si>
  <si>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</si>
  <si>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</si>
  <si>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</si>
  <si>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</si>
  <si>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</si>
  <si>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</si>
  <si>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</si>
  <si>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</si>
  <si>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</si>
  <si>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</si>
  <si>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</si>
  <si>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</si>
  <si>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</si>
  <si>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</si>
  <si>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</si>
  <si>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</si>
  <si>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</si>
  <si>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</si>
  <si>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</si>
  <si>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</si>
  <si>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</si>
  <si>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</si>
  <si>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</si>
  <si>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</si>
  <si>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</si>
  <si>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</si>
  <si>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</si>
  <si>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</si>
  <si>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</si>
  <si>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</si>
  <si>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</si>
  <si>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</si>
  <si>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</si>
  <si>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</si>
  <si>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</si>
  <si>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</si>
  <si>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</si>
  <si>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</si>
  <si>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</si>
  <si>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</si>
  <si>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</si>
  <si>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</si>
  <si>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</si>
  <si>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</si>
  <si>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</si>
  <si>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</si>
  <si>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</si>
  <si>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</si>
  <si>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</si>
  <si>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</si>
  <si>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</si>
  <si>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</si>
  <si>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</si>
  <si>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</si>
  <si>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</si>
  <si>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</si>
  <si>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</si>
  <si>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</si>
  <si>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</si>
  <si>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</si>
  <si>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</si>
  <si>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</si>
  <si>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</si>
  <si>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</si>
  <si>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</si>
  <si>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</si>
  <si>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</si>
  <si>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</si>
  <si>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</si>
  <si>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</si>
  <si>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</si>
  <si>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</si>
  <si>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</si>
  <si>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</si>
  <si>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</si>
  <si>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</si>
  <si>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</si>
  <si>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</si>
  <si>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</si>
  <si>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</si>
  <si>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</si>
  <si>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</si>
  <si>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</si>
  <si>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</si>
  <si>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</si>
  <si>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</si>
  <si>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</si>
  <si>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</si>
  <si>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</si>
  <si>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</si>
  <si>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</si>
  <si>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</si>
  <si>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</si>
  <si>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</si>
  <si>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</si>
  <si>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</si>
  <si>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</si>
  <si>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</si>
  <si>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</si>
  <si>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</si>
  <si>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</si>
  <si>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</si>
  <si>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</si>
  <si>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</si>
  <si>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</si>
  <si>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</si>
  <si>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</si>
  <si>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</si>
  <si>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</si>
  <si>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</si>
  <si>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</si>
  <si>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</si>
  <si>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</si>
  <si>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</si>
  <si>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</si>
  <si>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</si>
  <si>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</si>
  <si>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</si>
  <si>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</si>
  <si>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</si>
  <si>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</si>
  <si>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</si>
  <si>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</si>
  <si>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</si>
  <si>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</si>
  <si>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</si>
  <si>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</si>
  <si>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</si>
  <si>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</si>
  <si>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</si>
  <si>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</si>
  <si>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</si>
  <si>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</si>
  <si>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</si>
  <si>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</si>
  <si>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</si>
  <si>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</si>
  <si>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</si>
  <si>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</si>
  <si>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</si>
  <si>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</si>
  <si>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</si>
  <si>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</si>
  <si>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</si>
  <si>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</si>
  <si>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</si>
  <si>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</si>
  <si>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</si>
  <si>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</si>
  <si>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</si>
  <si>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</si>
  <si>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</si>
  <si>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</si>
  <si>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</si>
  <si>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</si>
  <si>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</si>
  <si>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</si>
  <si>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</si>
  <si>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</si>
  <si>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</si>
  <si>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</si>
  <si>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</si>
  <si>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</si>
  <si>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</si>
  <si>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</si>
  <si>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</si>
  <si>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</si>
  <si>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</si>
  <si>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</si>
  <si>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</si>
  <si>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</si>
  <si>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</si>
  <si>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</si>
  <si>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</si>
  <si>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</si>
  <si>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</si>
  <si>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</si>
  <si>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</si>
  <si>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</si>
  <si>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</si>
  <si>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</si>
  <si>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</si>
  <si>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</si>
  <si>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</si>
  <si>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</si>
  <si>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</si>
  <si>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</si>
  <si>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</si>
  <si>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</si>
  <si>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</si>
  <si>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</si>
  <si>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</si>
  <si>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</si>
  <si>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</si>
  <si>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</si>
  <si>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</si>
  <si>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</si>
  <si>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</si>
  <si>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</si>
  <si>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</si>
  <si>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</si>
  <si>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</si>
  <si>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</si>
  <si>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</si>
  <si>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</si>
  <si>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</si>
  <si>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</si>
  <si>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</si>
  <si>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</si>
  <si>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</si>
  <si>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</si>
  <si>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</si>
  <si>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</si>
  <si>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</si>
  <si>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</si>
  <si>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</si>
  <si>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</si>
  <si>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</si>
  <si>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</si>
  <si>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</si>
  <si>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</si>
  <si>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</si>
  <si>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</si>
  <si>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</si>
  <si>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</si>
  <si>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</si>
  <si>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</si>
  <si>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</si>
  <si>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</si>
  <si>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</si>
  <si>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</si>
  <si>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</si>
  <si>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</si>
  <si>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</si>
  <si>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</si>
  <si>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</si>
  <si>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</si>
  <si>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</si>
  <si>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</si>
  <si>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</si>
  <si>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</si>
  <si>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</si>
  <si>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</si>
  <si>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</si>
  <si>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</si>
  <si>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</si>
  <si>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</si>
  <si>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</si>
  <si>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</si>
  <si>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</si>
  <si>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</si>
  <si>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</si>
  <si>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</si>
  <si>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</si>
  <si>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</si>
  <si>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</si>
  <si>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</si>
  <si>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</si>
  <si>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</si>
  <si>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</si>
  <si>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</si>
  <si>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</si>
  <si>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</si>
  <si>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</si>
  <si>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</si>
  <si>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</si>
  <si>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</si>
  <si>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</si>
  <si>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</si>
  <si>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</si>
  <si>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</si>
  <si>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</si>
  <si>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</si>
  <si>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</si>
  <si>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</si>
  <si>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</si>
  <si>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</si>
  <si>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</si>
  <si>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</si>
  <si>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</si>
  <si>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</si>
  <si>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</si>
  <si>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</si>
  <si>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</si>
  <si>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</si>
  <si>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</si>
  <si>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</si>
  <si>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</si>
  <si>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</si>
  <si>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</si>
  <si>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</si>
  <si>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</si>
  <si>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</si>
  <si>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</si>
  <si>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</si>
  <si>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</si>
  <si>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</si>
  <si>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</si>
  <si>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</si>
  <si>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</si>
  <si>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</si>
  <si>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</si>
  <si>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</si>
  <si>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</si>
  <si>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</si>
  <si>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</si>
  <si>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</si>
  <si>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</si>
  <si>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</si>
  <si>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</si>
  <si>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</si>
  <si>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</si>
  <si>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</si>
  <si>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</si>
  <si>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</si>
  <si>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</si>
  <si>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</si>
  <si>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</si>
  <si>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</si>
  <si>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</si>
  <si>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</si>
  <si>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</si>
  <si>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</si>
  <si>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</si>
  <si>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</si>
  <si>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</si>
  <si>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</si>
  <si>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</si>
  <si>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</si>
  <si>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</si>
  <si>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</si>
  <si>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</si>
  <si>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</si>
  <si>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</si>
  <si>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</si>
  <si>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</si>
  <si>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</si>
  <si>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</si>
  <si>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</si>
  <si>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</si>
  <si>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</si>
  <si>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</si>
  <si>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</si>
  <si>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</si>
  <si>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</si>
  <si>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</si>
  <si>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</si>
  <si>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</si>
  <si>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</si>
  <si>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</si>
  <si>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</si>
  <si>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</si>
  <si>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</si>
  <si>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</si>
  <si>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</si>
  <si>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</si>
  <si>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</si>
  <si>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</si>
  <si>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</si>
  <si>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</si>
  <si>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</si>
  <si>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</si>
  <si>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</si>
  <si>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</si>
  <si>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</si>
  <si>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</si>
  <si>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</si>
  <si>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</si>
  <si>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</si>
  <si>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</si>
  <si>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</si>
  <si>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</si>
  <si>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</si>
  <si>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</si>
  <si>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</si>
  <si>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</si>
  <si>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</si>
  <si>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</si>
  <si>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</si>
  <si>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</si>
  <si>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</si>
  <si>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</si>
  <si>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</si>
  <si>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</si>
  <si>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</si>
  <si>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</si>
  <si>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</si>
  <si>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</si>
  <si>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</si>
  <si>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</si>
  <si>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</si>
  <si>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</si>
  <si>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</si>
  <si>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</si>
  <si>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</si>
  <si>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</si>
  <si>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</si>
  <si>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</si>
  <si>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</si>
  <si>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</si>
  <si>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</si>
  <si>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</si>
  <si>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</si>
  <si>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</si>
  <si>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</si>
  <si>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</si>
  <si>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</si>
  <si>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</si>
  <si>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</si>
  <si>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</si>
  <si>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</si>
  <si>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</si>
  <si>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</si>
  <si>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</si>
  <si>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</si>
  <si>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</si>
  <si>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</si>
  <si>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</si>
  <si>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</si>
  <si>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</si>
  <si>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</si>
  <si>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</si>
  <si>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</si>
  <si>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</si>
  <si>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</si>
  <si>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</si>
  <si>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</si>
  <si>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</si>
  <si>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</si>
  <si>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</si>
  <si>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</si>
  <si>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</si>
  <si>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</si>
  <si>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</si>
  <si>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</si>
  <si>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</si>
  <si>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</si>
  <si>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</si>
  <si>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</si>
  <si>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</si>
  <si>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</si>
  <si>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</si>
  <si>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</si>
  <si>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</si>
  <si>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</si>
  <si>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</si>
  <si>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</si>
  <si>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</si>
  <si>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</si>
  <si>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</si>
  <si>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</si>
  <si>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</si>
  <si>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</si>
  <si>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</si>
  <si>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</si>
  <si>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</si>
  <si>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</si>
  <si>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</si>
  <si>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</si>
  <si>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</si>
  <si>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</si>
  <si>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</si>
  <si>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</si>
  <si>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</si>
  <si>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</si>
  <si>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</si>
  <si>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</si>
  <si>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</si>
  <si>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</si>
  <si>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</si>
  <si>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</si>
  <si>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</si>
  <si>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</si>
  <si>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</si>
  <si>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</si>
  <si>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</si>
  <si>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</si>
  <si>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</si>
  <si>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</si>
  <si>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</si>
  <si>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</si>
  <si>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</si>
  <si>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</si>
  <si>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</si>
  <si>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</si>
  <si>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</si>
  <si>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</si>
  <si>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</si>
  <si>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</si>
  <si>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</si>
  <si>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</si>
  <si>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</si>
  <si>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</si>
  <si>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</si>
  <si>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</si>
  <si>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</si>
  <si>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</si>
  <si>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</si>
  <si>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</si>
  <si>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</si>
  <si>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</si>
  <si>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</si>
  <si>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</si>
  <si>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</si>
  <si>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</si>
  <si>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</si>
  <si>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</si>
  <si>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</si>
  <si>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</si>
  <si>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</si>
  <si>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</si>
  <si>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</si>
  <si>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</si>
  <si>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</si>
  <si>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</si>
  <si>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</si>
  <si>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</si>
  <si>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</si>
  <si>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</si>
  <si>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</si>
  <si>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</si>
  <si>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</si>
  <si>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</si>
  <si>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</si>
  <si>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</si>
  <si>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</si>
  <si>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</si>
  <si>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</si>
  <si>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</si>
  <si>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</si>
  <si>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</si>
  <si>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</si>
  <si>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</si>
  <si>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</si>
  <si>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</si>
  <si>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</si>
  <si>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</si>
  <si>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</si>
  <si>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</si>
  <si>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</si>
  <si>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</si>
  <si>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</si>
  <si>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</si>
  <si>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</si>
  <si>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</si>
  <si>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</si>
  <si>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</si>
  <si>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</si>
  <si>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</si>
  <si>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</si>
  <si>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</si>
  <si>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</si>
  <si>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</si>
  <si>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</si>
  <si>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</si>
  <si>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</si>
  <si>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</si>
  <si>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</si>
  <si>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</si>
  <si>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</si>
  <si>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</si>
  <si>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</si>
  <si>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</si>
  <si>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</si>
  <si>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</si>
  <si>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</si>
  <si>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</si>
  <si>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</si>
  <si>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</si>
  <si>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</si>
  <si>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</si>
  <si>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</si>
  <si>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</si>
  <si>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</si>
  <si>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</si>
  <si>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</si>
  <si>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</si>
  <si>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</si>
  <si>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</si>
  <si>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</si>
  <si>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</si>
  <si>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</si>
  <si>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</si>
  <si>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</si>
  <si>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</si>
  <si>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</si>
  <si>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</si>
  <si>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</si>
  <si>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</si>
  <si>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</si>
  <si>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</si>
  <si>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</si>
  <si>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</si>
  <si>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</si>
  <si>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</si>
  <si>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</si>
  <si>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</si>
  <si>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</si>
  <si>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</si>
  <si>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</si>
  <si>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</si>
  <si>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</si>
  <si>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</si>
  <si>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</si>
  <si>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</si>
  <si>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</si>
  <si>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</si>
  <si>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</si>
  <si>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</si>
  <si>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</si>
  <si>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</si>
  <si>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</si>
  <si>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</si>
  <si>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</si>
  <si>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</si>
  <si>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</si>
  <si>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</si>
  <si>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</si>
  <si>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</si>
  <si>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</si>
  <si>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</si>
  <si>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</si>
  <si>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</si>
  <si>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</si>
  <si>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</si>
  <si>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</si>
  <si>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</si>
  <si>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</si>
  <si>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</si>
  <si>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</si>
  <si>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</si>
  <si>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</si>
  <si>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</si>
  <si>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</si>
  <si>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</si>
  <si>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</si>
  <si>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</si>
  <si>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</si>
  <si>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</si>
  <si>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</si>
  <si>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</si>
  <si>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</si>
  <si>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</si>
  <si>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</si>
  <si>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</si>
  <si>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</si>
  <si>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</si>
  <si>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</si>
  <si>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</si>
  <si>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</si>
  <si>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</si>
  <si>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</si>
  <si>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</si>
  <si>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</si>
  <si>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</si>
  <si>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</si>
  <si>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</si>
  <si>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</si>
  <si>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</si>
  <si>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</si>
  <si>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</si>
  <si>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</si>
  <si>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</si>
  <si>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</si>
  <si>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</si>
  <si>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</si>
  <si>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</si>
  <si>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</si>
  <si>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</si>
  <si>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</si>
  <si>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</si>
  <si>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</si>
  <si>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</si>
  <si>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</si>
  <si>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</si>
  <si>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</si>
  <si>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</si>
  <si>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</si>
  <si>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</si>
  <si>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</si>
  <si>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</si>
  <si>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</si>
  <si>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</si>
  <si>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</si>
  <si>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</si>
  <si>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</si>
  <si>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</si>
  <si>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</si>
  <si>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</si>
  <si>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</si>
  <si>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</si>
  <si>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</si>
  <si>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</si>
  <si>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</si>
  <si>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</si>
  <si>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</si>
  <si>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</si>
  <si>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</si>
  <si>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</si>
  <si>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</si>
  <si>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</si>
  <si>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</si>
  <si>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</si>
  <si>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</si>
  <si>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</si>
  <si>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</si>
  <si>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</si>
  <si>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</si>
  <si>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</si>
  <si>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</si>
  <si>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</si>
  <si>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</si>
  <si>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</si>
  <si>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</si>
  <si>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</si>
  <si>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</si>
  <si>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</si>
  <si>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</si>
  <si>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</si>
  <si>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</si>
  <si>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</si>
  <si>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</si>
  <si>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</si>
  <si>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</si>
  <si>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</si>
  <si>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</si>
  <si>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</si>
  <si>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</si>
  <si>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</si>
  <si>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</si>
  <si>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</si>
  <si>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</si>
  <si>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</si>
  <si>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</si>
  <si>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</si>
  <si>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</si>
  <si>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</si>
  <si>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</si>
  <si>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</si>
  <si>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</si>
  <si>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</si>
  <si>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</si>
  <si>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</si>
  <si>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</si>
  <si>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</si>
  <si>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</si>
  <si>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</si>
  <si>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</si>
  <si>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</si>
  <si>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</si>
  <si>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</si>
  <si>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</si>
  <si>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</si>
  <si>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</si>
  <si>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</si>
  <si>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</si>
  <si>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</si>
  <si>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</si>
  <si>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</si>
  <si>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</si>
  <si>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</si>
  <si>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</si>
  <si>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</si>
  <si>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</si>
  <si>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</si>
  <si>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</si>
  <si>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</si>
  <si>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</si>
  <si>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</si>
  <si>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</si>
  <si>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</si>
  <si>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</si>
  <si>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</si>
  <si>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</si>
  <si>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</si>
  <si>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</si>
  <si>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</si>
  <si>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</si>
  <si>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</si>
  <si>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</si>
  <si>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</si>
  <si>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</si>
  <si>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</si>
  <si>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</si>
  <si>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</si>
  <si>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</si>
  <si>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</si>
  <si>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</si>
  <si>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</si>
  <si>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</si>
  <si>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</si>
  <si>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</si>
  <si>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</si>
  <si>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</si>
  <si>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</si>
  <si>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</si>
  <si>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</si>
  <si>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</si>
  <si>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</si>
  <si>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</si>
  <si>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</si>
  <si>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</si>
  <si>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</si>
  <si>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</si>
  <si>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</si>
  <si>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</si>
  <si>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</si>
  <si>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</si>
  <si>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</si>
  <si>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</si>
  <si>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</si>
  <si>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</si>
  <si>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</si>
  <si>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</si>
  <si>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</si>
  <si>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</si>
  <si>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</si>
  <si>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</si>
  <si>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</si>
  <si>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</si>
  <si>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</si>
  <si>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</si>
  <si>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</si>
  <si>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</si>
  <si>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</si>
  <si>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</si>
  <si>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</si>
  <si>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</si>
  <si>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</si>
  <si>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</si>
  <si>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</si>
  <si>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</si>
  <si>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</si>
  <si>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</si>
  <si>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</si>
  <si>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</si>
  <si>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</si>
  <si>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</si>
  <si>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</si>
  <si>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</si>
  <si>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</si>
  <si>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</si>
  <si>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</si>
  <si>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</si>
  <si>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</si>
  <si>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</si>
  <si>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</si>
  <si>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</si>
  <si>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</si>
  <si>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</si>
  <si>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</si>
  <si>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</si>
  <si>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</si>
  <si>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</si>
  <si>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</si>
  <si>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</si>
  <si>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</si>
  <si>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</si>
  <si>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</si>
  <si>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</si>
  <si>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</si>
  <si>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</si>
  <si>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</si>
  <si>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</si>
  <si>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</si>
  <si>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</si>
  <si>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</si>
  <si>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</si>
  <si>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</si>
  <si>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</si>
  <si>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</si>
  <si>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</si>
  <si>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</si>
  <si>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</si>
  <si>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</si>
  <si>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</si>
  <si>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</si>
  <si>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</si>
  <si>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</si>
  <si>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</si>
  <si>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</si>
  <si>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</si>
  <si>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</si>
  <si>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</si>
  <si>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</si>
  <si>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</si>
  <si>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</si>
  <si>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</si>
  <si>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</si>
  <si>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</si>
  <si>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</si>
  <si>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</si>
  <si>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</si>
  <si>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</si>
  <si>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</si>
  <si>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</si>
  <si>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</si>
  <si>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</si>
  <si>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</si>
  <si>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</si>
  <si>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</si>
  <si>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</si>
  <si>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</si>
  <si>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</si>
  <si>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</si>
  <si>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</si>
  <si>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</si>
  <si>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</si>
  <si>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</si>
  <si>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</si>
  <si>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</si>
  <si>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</si>
  <si>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</si>
  <si>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</si>
  <si>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</si>
  <si>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</si>
  <si>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</si>
  <si>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</si>
  <si>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</si>
  <si>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</si>
  <si>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</si>
  <si>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</si>
  <si>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</si>
  <si>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</si>
  <si>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</si>
  <si>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</si>
  <si>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</si>
  <si>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</si>
  <si>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</si>
  <si>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</si>
  <si>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</si>
  <si>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</si>
  <si>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</si>
  <si>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</si>
  <si>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</si>
  <si>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</si>
  <si>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</si>
  <si>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</si>
  <si>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</si>
  <si>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</si>
  <si>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</si>
  <si>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</si>
  <si>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</si>
  <si>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</si>
  <si>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</si>
  <si>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</si>
  <si>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</si>
  <si>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</si>
  <si>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</si>
  <si>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</si>
  <si>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</si>
  <si>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</si>
  <si>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</si>
  <si>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</si>
  <si>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</si>
  <si>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</si>
  <si>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</si>
  <si>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</si>
  <si>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</si>
  <si>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</si>
  <si>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</si>
  <si>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</si>
  <si>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</si>
  <si>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</si>
  <si>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</si>
  <si>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</si>
  <si>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</si>
  <si>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</si>
  <si>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</si>
  <si>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</si>
  <si>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</si>
  <si>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</si>
  <si>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</si>
  <si>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</si>
  <si>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</si>
  <si>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</si>
  <si>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</si>
  <si>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</si>
  <si>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</si>
  <si>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</si>
  <si>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</si>
  <si>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</si>
  <si>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</si>
  <si>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</si>
  <si>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</si>
  <si>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</si>
  <si>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</si>
  <si>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</si>
  <si>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</si>
  <si>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</si>
  <si>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</si>
  <si>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</si>
  <si>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</si>
  <si>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</si>
  <si>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</si>
  <si>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</si>
  <si>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</si>
  <si>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</si>
  <si>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</si>
  <si>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</si>
  <si>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</si>
  <si>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</si>
  <si>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</si>
  <si>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</si>
  <si>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</si>
  <si>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</si>
  <si>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</si>
  <si>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</si>
  <si>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</si>
  <si>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</si>
  <si>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</si>
  <si>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</si>
  <si>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</si>
  <si>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</si>
  <si>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</si>
  <si>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</si>
  <si>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</si>
  <si>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</si>
  <si>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</si>
  <si>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</si>
  <si>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</si>
  <si>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</si>
  <si>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</si>
  <si>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</si>
  <si>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</si>
  <si>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</si>
  <si>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</si>
  <si>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</si>
  <si>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</si>
  <si>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</si>
  <si>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</si>
  <si>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</si>
  <si>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</si>
  <si>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</si>
  <si>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</si>
  <si>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</si>
  <si>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</si>
  <si>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</si>
  <si>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</si>
  <si>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</si>
  <si>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</si>
  <si>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</si>
  <si>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</si>
  <si>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</si>
  <si>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</si>
  <si>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</si>
  <si>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</si>
  <si>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</si>
  <si>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</si>
  <si>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</si>
  <si>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</si>
  <si>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</si>
  <si>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</si>
  <si>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</si>
  <si>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</si>
  <si>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</si>
  <si>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</si>
  <si>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</si>
  <si>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</si>
  <si>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</si>
  <si>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</si>
  <si>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</si>
  <si>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</si>
  <si>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</si>
  <si>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</si>
  <si>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</si>
  <si>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</si>
  <si>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</si>
  <si>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</si>
  <si>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</si>
  <si>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</si>
  <si>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</si>
  <si>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</si>
  <si>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</si>
  <si>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</si>
  <si>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</si>
  <si>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</si>
  <si>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</si>
  <si>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</si>
  <si>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</si>
  <si>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</si>
  <si>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</si>
  <si>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</si>
  <si>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</si>
  <si>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</si>
  <si>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</si>
  <si>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</si>
  <si>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</si>
  <si>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</si>
  <si>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</si>
  <si>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</si>
  <si>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</si>
  <si>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</si>
  <si>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</si>
  <si>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</si>
  <si>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</si>
  <si>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</si>
  <si>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</si>
  <si>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</si>
  <si>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</si>
  <si>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</si>
  <si>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</si>
  <si>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</si>
  <si>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</si>
  <si>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</si>
  <si>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</si>
  <si>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</si>
  <si>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</si>
  <si>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</si>
  <si>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</si>
  <si>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</si>
  <si>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</si>
  <si>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</si>
  <si>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</si>
  <si>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</si>
  <si>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</si>
  <si>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</si>
  <si>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</si>
  <si>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</si>
  <si>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</si>
  <si>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</si>
  <si>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</si>
  <si>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</si>
  <si>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</si>
  <si>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</si>
  <si>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</si>
  <si>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</si>
  <si>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</si>
  <si>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</si>
  <si>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</si>
  <si>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</si>
  <si>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</si>
  <si>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</si>
  <si>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</si>
  <si>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</si>
  <si>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</si>
  <si>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</si>
  <si>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</si>
  <si>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</si>
  <si>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</si>
  <si>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</si>
  <si>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</si>
  <si>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</si>
  <si>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</si>
  <si>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</si>
  <si>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</si>
  <si>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</si>
  <si>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</si>
  <si>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</si>
  <si>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</si>
  <si>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</si>
  <si>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</si>
  <si>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</si>
  <si>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</si>
  <si>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</si>
  <si>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</si>
  <si>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</si>
  <si>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</si>
  <si>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</si>
  <si>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</si>
  <si>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</si>
  <si>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</si>
  <si>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</si>
  <si>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</si>
  <si>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</si>
  <si>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</si>
  <si>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</si>
  <si>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</si>
  <si>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</si>
  <si>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</si>
  <si>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</si>
  <si>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</si>
  <si>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</si>
  <si>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</si>
  <si>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</si>
  <si>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</si>
  <si>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</si>
  <si>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</si>
  <si>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</si>
  <si>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</si>
  <si>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</si>
  <si>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</si>
  <si>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</si>
  <si>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</si>
  <si>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</si>
  <si>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</si>
  <si>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</si>
  <si>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</si>
  <si>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</si>
  <si>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</si>
  <si>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</si>
  <si>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</si>
  <si>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</si>
  <si>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</si>
  <si>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</si>
  <si>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</si>
  <si>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</si>
  <si>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</si>
  <si>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</si>
  <si>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</si>
  <si>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</si>
  <si>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</si>
  <si>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</si>
  <si>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</si>
  <si>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</si>
  <si>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</si>
  <si>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</si>
  <si>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</si>
  <si>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</si>
  <si>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</si>
  <si>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</si>
  <si>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</si>
  <si>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</si>
  <si>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</si>
  <si>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</si>
  <si>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</si>
  <si>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</si>
  <si>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</si>
  <si>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</si>
  <si>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</si>
  <si>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</si>
  <si>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</si>
  <si>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</si>
  <si>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</si>
  <si>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</si>
  <si>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</si>
  <si>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</si>
  <si>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</si>
  <si>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</si>
  <si>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</si>
  <si>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</si>
  <si>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</si>
  <si>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</si>
  <si>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</si>
  <si>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</si>
  <si>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</si>
  <si>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</si>
  <si>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</si>
  <si>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</si>
  <si>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</si>
  <si>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</si>
  <si>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</si>
  <si>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</si>
  <si>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</si>
  <si>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</si>
  <si>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</si>
  <si>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</si>
  <si>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</si>
  <si>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</si>
  <si>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</si>
  <si>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</si>
  <si>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</si>
  <si>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</si>
  <si>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</si>
  <si>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</si>
  <si>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</si>
  <si>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</si>
  <si>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</si>
  <si>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</si>
  <si>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</si>
  <si>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</si>
  <si>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</si>
  <si>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</si>
  <si>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</si>
  <si>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</si>
  <si>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</si>
  <si>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</si>
  <si>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</si>
  <si>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</si>
  <si>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</si>
  <si>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</si>
  <si>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</si>
  <si>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</si>
  <si>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</si>
  <si>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</si>
  <si>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</si>
  <si>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</si>
  <si>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</si>
  <si>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</si>
  <si>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</si>
  <si>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</si>
  <si>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</si>
  <si>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</si>
  <si>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</si>
  <si>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</si>
  <si>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</si>
  <si>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</si>
  <si>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</si>
  <si>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</si>
  <si>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</si>
  <si>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</si>
  <si>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</si>
  <si>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</si>
  <si>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</si>
  <si>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</si>
  <si>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</si>
  <si>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</si>
  <si>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</si>
  <si>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</si>
  <si>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</si>
  <si>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</si>
  <si>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</si>
  <si>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</si>
  <si>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</si>
  <si>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</si>
  <si>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</si>
  <si>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</si>
  <si>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</si>
  <si>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</si>
  <si>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</si>
  <si>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</si>
  <si>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</si>
  <si>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</si>
  <si>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</si>
  <si>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</si>
  <si>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</si>
  <si>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</si>
  <si>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</si>
  <si>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</si>
  <si>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</si>
  <si>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</si>
  <si>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</si>
  <si>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</si>
  <si>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</si>
  <si>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</si>
  <si>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</si>
  <si>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</si>
  <si>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</si>
  <si>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</si>
  <si>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</si>
  <si>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</si>
  <si>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</si>
  <si>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</si>
  <si>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</si>
  <si>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</si>
  <si>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</si>
  <si>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</si>
  <si>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</si>
  <si>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</si>
  <si>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</si>
  <si>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</si>
  <si>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</si>
  <si>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</si>
  <si>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</si>
  <si>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</si>
  <si>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</si>
  <si>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</si>
  <si>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</si>
  <si>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</si>
  <si>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</si>
  <si>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</si>
  <si>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</si>
  <si>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</si>
  <si>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</si>
  <si>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</si>
  <si>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</si>
  <si>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</si>
  <si>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</si>
  <si>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</si>
  <si>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</si>
  <si>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</si>
  <si>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</si>
  <si>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</si>
  <si>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</si>
  <si>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</si>
  <si>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</si>
  <si>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</si>
  <si>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</si>
  <si>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</si>
  <si>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</si>
  <si>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</si>
  <si>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</si>
  <si>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</si>
  <si>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</si>
  <si>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4600012713</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</si>
  <si>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</si>
  <si>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4600017242</t>
  </si>
  <si>
    <t>4600020806</t>
  </si>
  <si>
    <t>4600024191</t>
  </si>
  <si>
    <t>4600045139</t>
  </si>
  <si>
    <t>4600052559</t>
  </si>
  <si>
    <t>Atención integral a niños/niñas hasta los 5 años en la modalidad entorno instrirucional 8 horas</t>
  </si>
  <si>
    <t>Atención integral a niños/niñas hasta los 5 años en la modalidad entorno comunitario</t>
  </si>
  <si>
    <t>4600058074</t>
  </si>
  <si>
    <t>Contrato de la prestación para la operación del jardin infantil Buen comienzo  "calazania-parroco Roberto Seguin"</t>
  </si>
  <si>
    <t>4600063317</t>
  </si>
  <si>
    <t>Contrato de prestación de servicios para la operación del Jardin Infantil Buen Comienzo "calazania-Parroco Roberto seguin"</t>
  </si>
  <si>
    <t>4600068459</t>
  </si>
  <si>
    <t>4600073547</t>
  </si>
  <si>
    <t>Contrato de Prestación de Servicios para la operación del Jardín Infantil Buen Comienzo “Calazania-Parroco Roberto Seguin”</t>
  </si>
  <si>
    <t>4300078843</t>
  </si>
  <si>
    <t>contrato de prestación de servicios para la operación del Jardín Infantil Buen Comienzo “Calazania-Parroco Roberto Seguin”</t>
  </si>
  <si>
    <t>4600084195</t>
  </si>
  <si>
    <t>4600087179</t>
  </si>
  <si>
    <t>4600088262</t>
  </si>
  <si>
    <t>INSTITUTO COLOMBIANO DE BIENESTAR FAMILIAR ICBF</t>
  </si>
  <si>
    <t>501</t>
  </si>
  <si>
    <t>Prestación del servicio de atención, nutricion y educacion inicial a los niños beneficiarios para la atención en el entorno comunitario, encaminada a completar con un componente educativo, el cuidado y nutrición que reciben actualmente los niños y niñas beneficiarios del Programa de Hogares Comunitarios del ICBF</t>
  </si>
  <si>
    <t>MUNICIPIO DE MEDELLIN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</si>
  <si>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</si>
  <si>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4600020606</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</si>
  <si>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</si>
  <si>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</si>
  <si>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279</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</si>
  <si>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</si>
  <si>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169</t>
  </si>
  <si>
    <t>El contratista se compromete para con EL MUNICIPIO DE MEDELLIN a prestar el servicio de Atención integral a niños/niñas hasta los 5 años en la modalidad entorno institucional 8 horas en centro infantil.</t>
  </si>
  <si>
    <t>4600045300</t>
  </si>
  <si>
    <t>408</t>
  </si>
  <si>
    <t>407</t>
  </si>
  <si>
    <t>1140</t>
  </si>
  <si>
    <t>694</t>
  </si>
  <si>
    <t>Atender integralmente población menor de 5 años,prioritariamente de los niveles I y II del SISBEN y en situación de desplazamiento, dentro de los lineamientos de política educativa de primera infancia y estándares de calidad definidos por el MUNICIPIO para este fin (Entorno institucional, Centro infantil 8 horas)</t>
  </si>
  <si>
    <t>Brindar atención a la primera infancia, niños y niñas menores de cinco años, de familias con vulnerabilidad económica, social, cultural, nutricional y psicoafectiva, atraves de los hogares comunitarios de bienestar modalidades: 0-5 años, en las siguientes formas de atencion: familiares multiples,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t>
  </si>
  <si>
    <t>Atender a la primera infancia en el marco de la estrategia " de cero a siempre "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</si>
  <si>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</si>
  <si>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</si>
  <si>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</si>
  <si>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 xml:space="preserve">Atencion integral a niños y niñas hasta los 5 años en la modalidad entorno institucional 8 horas en centro infantil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</si>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</sst>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9"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38</v>
      </c>
      <c r="K20" s="150">
        <v>3436307282</v>
      </c>
      <c r="L20" s="151"/>
      <c r="M20" s="151">
        <v>44561</v>
      </c>
      <c r="N20" s="134">
        <f>+(M20-L20)/30</f>
        <v>1485.3666666666666</v>
      </c>
      <c r="O20" s="137"/>
      <c r="U20" s="133"/>
      <c r="V20" s="105">
        <f ca="1">NOW()</f>
        <v>44194.439543171298</v>
      </c>
      <c r="W20" s="105">
        <f ca="1">NOW()</f>
        <v>44194.439543171298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2703</v>
      </c>
      <c r="C48" s="111" t="s">
        <v>31</v>
      </c>
      <c r="D48" s="120" t="s">
        <v>2704</v>
      </c>
      <c r="E48" s="144">
        <v>39303</v>
      </c>
      <c r="F48" s="144">
        <v>39430</v>
      </c>
      <c r="G48" s="159">
        <f>IF(AND(E48&lt;&gt;"",F48&lt;&gt;""),((F48-E48)/30),"")</f>
        <v>4.2333333333333334</v>
      </c>
      <c r="H48" s="113" t="s">
        <v>2705</v>
      </c>
      <c r="I48" s="112" t="s">
        <v>36</v>
      </c>
      <c r="J48" s="112" t="s">
        <v>38</v>
      </c>
      <c r="K48" s="115">
        <v>201708832</v>
      </c>
      <c r="L48" s="114" t="s">
        <v>26</v>
      </c>
      <c r="M48" s="116">
        <v>0.5</v>
      </c>
      <c r="N48" s="114" t="s">
        <v>27</v>
      </c>
      <c r="O48" s="114" t="s">
        <v>1148</v>
      </c>
      <c r="P48" s="78"/>
    </row>
    <row r="49" spans="1:16" s="6" customFormat="1" ht="24.75" customHeight="1" x14ac:dyDescent="0.25">
      <c r="A49" s="142">
        <v>2</v>
      </c>
      <c r="B49" s="121" t="s">
        <v>2706</v>
      </c>
      <c r="C49" s="123" t="s">
        <v>31</v>
      </c>
      <c r="D49" s="120" t="s">
        <v>2682</v>
      </c>
      <c r="E49" s="144">
        <v>39765</v>
      </c>
      <c r="F49" s="144">
        <v>39813</v>
      </c>
      <c r="G49" s="159">
        <f t="shared" ref="G49:G50" si="2">IF(AND(E49&lt;&gt;"",F49&lt;&gt;""),((F49-E49)/30),"")</f>
        <v>1.6</v>
      </c>
      <c r="H49" s="113" t="s">
        <v>2683</v>
      </c>
      <c r="I49" s="120" t="s">
        <v>36</v>
      </c>
      <c r="J49" s="120" t="s">
        <v>38</v>
      </c>
      <c r="K49" s="122">
        <v>277829500</v>
      </c>
      <c r="L49" s="123" t="s">
        <v>1148</v>
      </c>
      <c r="M49" s="116"/>
      <c r="N49" s="123" t="s">
        <v>27</v>
      </c>
      <c r="O49" s="123" t="s">
        <v>1148</v>
      </c>
      <c r="P49" s="78"/>
    </row>
    <row r="50" spans="1:16" s="6" customFormat="1" ht="24.75" customHeight="1" x14ac:dyDescent="0.25">
      <c r="A50" s="142">
        <v>3</v>
      </c>
      <c r="B50" s="121" t="s">
        <v>2706</v>
      </c>
      <c r="C50" s="123" t="s">
        <v>31</v>
      </c>
      <c r="D50" s="120" t="s">
        <v>2684</v>
      </c>
      <c r="E50" s="144">
        <v>39881</v>
      </c>
      <c r="F50" s="144">
        <v>40065</v>
      </c>
      <c r="G50" s="159">
        <f t="shared" si="2"/>
        <v>6.1333333333333337</v>
      </c>
      <c r="H50" s="118" t="s">
        <v>2707</v>
      </c>
      <c r="I50" s="120" t="s">
        <v>36</v>
      </c>
      <c r="J50" s="120" t="s">
        <v>38</v>
      </c>
      <c r="K50" s="122">
        <v>654237275</v>
      </c>
      <c r="L50" s="123" t="s">
        <v>1148</v>
      </c>
      <c r="M50" s="116"/>
      <c r="N50" s="123" t="s">
        <v>27</v>
      </c>
      <c r="O50" s="123" t="s">
        <v>1148</v>
      </c>
      <c r="P50" s="78"/>
    </row>
    <row r="51" spans="1:16" s="6" customFormat="1" ht="24.75" customHeight="1" outlineLevel="1" x14ac:dyDescent="0.25">
      <c r="A51" s="142">
        <v>4</v>
      </c>
      <c r="B51" s="121" t="s">
        <v>2706</v>
      </c>
      <c r="C51" s="123" t="s">
        <v>31</v>
      </c>
      <c r="D51" s="120" t="s">
        <v>2685</v>
      </c>
      <c r="E51" s="144">
        <v>40066</v>
      </c>
      <c r="F51" s="144">
        <v>40171</v>
      </c>
      <c r="G51" s="159">
        <f t="shared" ref="G51:G107" si="3">IF(AND(E51&lt;&gt;"",F51&lt;&gt;""),((F51-E51)/30),"")</f>
        <v>3.5</v>
      </c>
      <c r="H51" s="118" t="s">
        <v>2720</v>
      </c>
      <c r="I51" s="120" t="s">
        <v>36</v>
      </c>
      <c r="J51" s="120" t="s">
        <v>38</v>
      </c>
      <c r="K51" s="122">
        <v>449590725</v>
      </c>
      <c r="L51" s="123" t="s">
        <v>1148</v>
      </c>
      <c r="M51" s="116"/>
      <c r="N51" s="123" t="s">
        <v>27</v>
      </c>
      <c r="O51" s="123" t="s">
        <v>1148</v>
      </c>
      <c r="P51" s="78"/>
    </row>
    <row r="52" spans="1:16" s="7" customFormat="1" ht="24.75" customHeight="1" outlineLevel="1" x14ac:dyDescent="0.25">
      <c r="A52" s="143">
        <v>5</v>
      </c>
      <c r="B52" s="121" t="s">
        <v>2706</v>
      </c>
      <c r="C52" s="123" t="s">
        <v>31</v>
      </c>
      <c r="D52" s="120" t="s">
        <v>2708</v>
      </c>
      <c r="E52" s="144">
        <v>40137</v>
      </c>
      <c r="F52" s="144">
        <v>40177</v>
      </c>
      <c r="G52" s="159">
        <f t="shared" si="3"/>
        <v>1.3333333333333333</v>
      </c>
      <c r="H52" s="118" t="s">
        <v>2709</v>
      </c>
      <c r="I52" s="120" t="s">
        <v>36</v>
      </c>
      <c r="J52" s="120" t="s">
        <v>38</v>
      </c>
      <c r="K52" s="122">
        <v>34135088</v>
      </c>
      <c r="L52" s="123" t="s">
        <v>1148</v>
      </c>
      <c r="M52" s="116"/>
      <c r="N52" s="123" t="s">
        <v>27</v>
      </c>
      <c r="O52" s="123" t="s">
        <v>1148</v>
      </c>
      <c r="P52" s="79"/>
    </row>
    <row r="53" spans="1:16" s="7" customFormat="1" ht="24.75" customHeight="1" outlineLevel="1" x14ac:dyDescent="0.25">
      <c r="A53" s="143">
        <v>6</v>
      </c>
      <c r="B53" s="121" t="s">
        <v>2706</v>
      </c>
      <c r="C53" s="123" t="s">
        <v>31</v>
      </c>
      <c r="D53" s="120" t="s">
        <v>2686</v>
      </c>
      <c r="E53" s="144">
        <v>40210</v>
      </c>
      <c r="F53" s="144">
        <v>40527</v>
      </c>
      <c r="G53" s="159">
        <f t="shared" si="3"/>
        <v>10.566666666666666</v>
      </c>
      <c r="H53" s="118" t="s">
        <v>2710</v>
      </c>
      <c r="I53" s="120" t="s">
        <v>36</v>
      </c>
      <c r="J53" s="120" t="s">
        <v>38</v>
      </c>
      <c r="K53" s="122">
        <v>3837880758</v>
      </c>
      <c r="L53" s="123" t="s">
        <v>1148</v>
      </c>
      <c r="M53" s="116"/>
      <c r="N53" s="123" t="s">
        <v>27</v>
      </c>
      <c r="O53" s="123" t="s">
        <v>1148</v>
      </c>
      <c r="P53" s="79"/>
    </row>
    <row r="54" spans="1:16" s="7" customFormat="1" ht="24.75" customHeight="1" outlineLevel="1" x14ac:dyDescent="0.25">
      <c r="A54" s="143">
        <v>7</v>
      </c>
      <c r="B54" s="121" t="s">
        <v>2703</v>
      </c>
      <c r="C54" s="123" t="s">
        <v>31</v>
      </c>
      <c r="D54" s="120" t="s">
        <v>2711</v>
      </c>
      <c r="E54" s="144">
        <v>40563</v>
      </c>
      <c r="F54" s="144">
        <v>40908</v>
      </c>
      <c r="G54" s="159">
        <f t="shared" si="3"/>
        <v>11.5</v>
      </c>
      <c r="H54" s="113" t="s">
        <v>2712</v>
      </c>
      <c r="I54" s="120" t="s">
        <v>36</v>
      </c>
      <c r="J54" s="120" t="s">
        <v>38</v>
      </c>
      <c r="K54" s="117">
        <v>386797170</v>
      </c>
      <c r="L54" s="123" t="s">
        <v>1148</v>
      </c>
      <c r="M54" s="116"/>
      <c r="N54" s="123" t="s">
        <v>2634</v>
      </c>
      <c r="O54" s="123" t="s">
        <v>1148</v>
      </c>
      <c r="P54" s="79"/>
    </row>
    <row r="55" spans="1:16" s="7" customFormat="1" ht="24.75" customHeight="1" outlineLevel="1" x14ac:dyDescent="0.25">
      <c r="A55" s="143">
        <v>8</v>
      </c>
      <c r="B55" s="121" t="s">
        <v>2703</v>
      </c>
      <c r="C55" s="123" t="s">
        <v>31</v>
      </c>
      <c r="D55" s="120" t="s">
        <v>2713</v>
      </c>
      <c r="E55" s="144">
        <v>40928</v>
      </c>
      <c r="F55" s="144">
        <v>41273</v>
      </c>
      <c r="G55" s="159">
        <f t="shared" si="3"/>
        <v>11.5</v>
      </c>
      <c r="H55" s="113" t="s">
        <v>2721</v>
      </c>
      <c r="I55" s="120" t="s">
        <v>36</v>
      </c>
      <c r="J55" s="120" t="s">
        <v>38</v>
      </c>
      <c r="K55" s="117">
        <v>220696696</v>
      </c>
      <c r="L55" s="123" t="s">
        <v>1148</v>
      </c>
      <c r="M55" s="116"/>
      <c r="N55" s="123" t="s">
        <v>27</v>
      </c>
      <c r="O55" s="123" t="s">
        <v>1148</v>
      </c>
      <c r="P55" s="79"/>
    </row>
    <row r="56" spans="1:16" s="7" customFormat="1" ht="24.75" customHeight="1" outlineLevel="1" x14ac:dyDescent="0.25">
      <c r="A56" s="143">
        <v>9</v>
      </c>
      <c r="B56" s="121" t="s">
        <v>2706</v>
      </c>
      <c r="C56" s="123" t="s">
        <v>31</v>
      </c>
      <c r="D56" s="120" t="s">
        <v>2687</v>
      </c>
      <c r="E56" s="144">
        <v>41296</v>
      </c>
      <c r="F56" s="144">
        <v>41614</v>
      </c>
      <c r="G56" s="159">
        <f t="shared" si="3"/>
        <v>10.6</v>
      </c>
      <c r="H56" s="113" t="s">
        <v>2714</v>
      </c>
      <c r="I56" s="120" t="s">
        <v>36</v>
      </c>
      <c r="J56" s="120" t="s">
        <v>38</v>
      </c>
      <c r="K56" s="117">
        <v>4392699713</v>
      </c>
      <c r="L56" s="123" t="s">
        <v>1148</v>
      </c>
      <c r="M56" s="116"/>
      <c r="N56" s="123" t="s">
        <v>27</v>
      </c>
      <c r="O56" s="123" t="s">
        <v>1148</v>
      </c>
      <c r="P56" s="79"/>
    </row>
    <row r="57" spans="1:16" s="7" customFormat="1" ht="24.75" customHeight="1" outlineLevel="1" x14ac:dyDescent="0.25">
      <c r="A57" s="143">
        <v>10</v>
      </c>
      <c r="B57" s="121" t="s">
        <v>2706</v>
      </c>
      <c r="C57" s="123" t="s">
        <v>31</v>
      </c>
      <c r="D57" s="120" t="s">
        <v>2715</v>
      </c>
      <c r="E57" s="144">
        <v>41307</v>
      </c>
      <c r="F57" s="144">
        <v>41623</v>
      </c>
      <c r="G57" s="159">
        <f t="shared" si="3"/>
        <v>10.533333333333333</v>
      </c>
      <c r="H57" s="118" t="s">
        <v>2690</v>
      </c>
      <c r="I57" s="120" t="s">
        <v>36</v>
      </c>
      <c r="J57" s="120" t="s">
        <v>38</v>
      </c>
      <c r="K57" s="66">
        <v>2017918332</v>
      </c>
      <c r="L57" s="123" t="s">
        <v>1148</v>
      </c>
      <c r="M57" s="67"/>
      <c r="N57" s="123" t="s">
        <v>27</v>
      </c>
      <c r="O57" s="123" t="s">
        <v>1148</v>
      </c>
      <c r="P57" s="79"/>
    </row>
    <row r="58" spans="1:16" s="7" customFormat="1" ht="24.75" customHeight="1" outlineLevel="1" x14ac:dyDescent="0.25">
      <c r="A58" s="143">
        <v>11</v>
      </c>
      <c r="B58" s="121" t="s">
        <v>2706</v>
      </c>
      <c r="C58" s="123" t="s">
        <v>31</v>
      </c>
      <c r="D58" s="120" t="s">
        <v>2688</v>
      </c>
      <c r="E58" s="144">
        <v>41659</v>
      </c>
      <c r="F58" s="144">
        <v>41903</v>
      </c>
      <c r="G58" s="159">
        <f t="shared" si="3"/>
        <v>8.1333333333333329</v>
      </c>
      <c r="H58" s="64" t="s">
        <v>2689</v>
      </c>
      <c r="I58" s="120" t="s">
        <v>36</v>
      </c>
      <c r="J58" s="120" t="s">
        <v>38</v>
      </c>
      <c r="K58" s="66">
        <v>4520651150</v>
      </c>
      <c r="L58" s="123" t="s">
        <v>1148</v>
      </c>
      <c r="M58" s="67"/>
      <c r="N58" s="123" t="s">
        <v>27</v>
      </c>
      <c r="O58" s="123" t="s">
        <v>1148</v>
      </c>
      <c r="P58" s="79"/>
    </row>
    <row r="59" spans="1:16" s="7" customFormat="1" ht="24.75" customHeight="1" outlineLevel="1" x14ac:dyDescent="0.25">
      <c r="A59" s="143">
        <v>12</v>
      </c>
      <c r="B59" s="121" t="s">
        <v>2703</v>
      </c>
      <c r="C59" s="123" t="s">
        <v>31</v>
      </c>
      <c r="D59" s="120" t="s">
        <v>2716</v>
      </c>
      <c r="E59" s="144">
        <v>41671</v>
      </c>
      <c r="F59" s="144">
        <v>42034</v>
      </c>
      <c r="G59" s="159">
        <f t="shared" si="3"/>
        <v>12.1</v>
      </c>
      <c r="H59" s="64" t="s">
        <v>2722</v>
      </c>
      <c r="I59" s="120" t="s">
        <v>36</v>
      </c>
      <c r="J59" s="120" t="s">
        <v>38</v>
      </c>
      <c r="K59" s="66">
        <v>413639635</v>
      </c>
      <c r="L59" s="123" t="s">
        <v>1148</v>
      </c>
      <c r="M59" s="67"/>
      <c r="N59" s="123" t="s">
        <v>27</v>
      </c>
      <c r="O59" s="123" t="s">
        <v>1148</v>
      </c>
      <c r="P59" s="79"/>
    </row>
    <row r="60" spans="1:16" s="7" customFormat="1" ht="24.75" customHeight="1" outlineLevel="1" x14ac:dyDescent="0.25">
      <c r="A60" s="143">
        <v>13</v>
      </c>
      <c r="B60" s="121" t="s">
        <v>2706</v>
      </c>
      <c r="C60" s="123" t="s">
        <v>31</v>
      </c>
      <c r="D60" s="120" t="s">
        <v>2691</v>
      </c>
      <c r="E60" s="144">
        <v>42023</v>
      </c>
      <c r="F60" s="144">
        <v>42369</v>
      </c>
      <c r="G60" s="159">
        <f t="shared" si="3"/>
        <v>11.533333333333333</v>
      </c>
      <c r="H60" s="64" t="s">
        <v>2692</v>
      </c>
      <c r="I60" s="120" t="s">
        <v>36</v>
      </c>
      <c r="J60" s="120" t="s">
        <v>38</v>
      </c>
      <c r="K60" s="66">
        <v>1038032712</v>
      </c>
      <c r="L60" s="123" t="s">
        <v>1148</v>
      </c>
      <c r="M60" s="67"/>
      <c r="N60" s="123" t="s">
        <v>27</v>
      </c>
      <c r="O60" s="123" t="s">
        <v>1148</v>
      </c>
      <c r="P60" s="79"/>
    </row>
    <row r="61" spans="1:16" s="7" customFormat="1" ht="24.75" customHeight="1" outlineLevel="1" x14ac:dyDescent="0.25">
      <c r="A61" s="143">
        <v>14</v>
      </c>
      <c r="B61" s="121" t="s">
        <v>2706</v>
      </c>
      <c r="C61" s="123" t="s">
        <v>31</v>
      </c>
      <c r="D61" s="120" t="s">
        <v>2693</v>
      </c>
      <c r="E61" s="144">
        <v>42390</v>
      </c>
      <c r="F61" s="144">
        <v>42735</v>
      </c>
      <c r="G61" s="159">
        <f t="shared" si="3"/>
        <v>11.5</v>
      </c>
      <c r="H61" s="64" t="s">
        <v>2694</v>
      </c>
      <c r="I61" s="120" t="s">
        <v>36</v>
      </c>
      <c r="J61" s="120" t="s">
        <v>38</v>
      </c>
      <c r="K61" s="66">
        <v>1146657081</v>
      </c>
      <c r="L61" s="123" t="s">
        <v>1148</v>
      </c>
      <c r="M61" s="67"/>
      <c r="N61" s="123" t="s">
        <v>27</v>
      </c>
      <c r="O61" s="123" t="s">
        <v>1148</v>
      </c>
      <c r="P61" s="79"/>
    </row>
    <row r="62" spans="1:16" s="7" customFormat="1" ht="24.75" customHeight="1" outlineLevel="1" x14ac:dyDescent="0.25">
      <c r="A62" s="143">
        <v>15</v>
      </c>
      <c r="B62" s="121" t="s">
        <v>2703</v>
      </c>
      <c r="C62" s="123" t="s">
        <v>31</v>
      </c>
      <c r="D62" s="120" t="s">
        <v>2717</v>
      </c>
      <c r="E62" s="144">
        <v>42399</v>
      </c>
      <c r="F62" s="144">
        <v>42674</v>
      </c>
      <c r="G62" s="159">
        <f t="shared" si="3"/>
        <v>9.1666666666666661</v>
      </c>
      <c r="H62" s="64" t="s">
        <v>2723</v>
      </c>
      <c r="I62" s="120" t="s">
        <v>36</v>
      </c>
      <c r="J62" s="120" t="s">
        <v>38</v>
      </c>
      <c r="K62" s="66">
        <v>1080200982</v>
      </c>
      <c r="L62" s="123" t="s">
        <v>1148</v>
      </c>
      <c r="M62" s="67"/>
      <c r="N62" s="123" t="s">
        <v>27</v>
      </c>
      <c r="O62" s="123" t="s">
        <v>1148</v>
      </c>
      <c r="P62" s="79"/>
    </row>
    <row r="63" spans="1:16" s="7" customFormat="1" ht="24.75" customHeight="1" outlineLevel="1" x14ac:dyDescent="0.25">
      <c r="A63" s="143">
        <v>16</v>
      </c>
      <c r="B63" s="121" t="s">
        <v>2703</v>
      </c>
      <c r="C63" s="123" t="s">
        <v>31</v>
      </c>
      <c r="D63" s="120" t="s">
        <v>2718</v>
      </c>
      <c r="E63" s="144">
        <v>42675</v>
      </c>
      <c r="F63" s="144">
        <v>43312</v>
      </c>
      <c r="G63" s="159">
        <f t="shared" si="3"/>
        <v>21.233333333333334</v>
      </c>
      <c r="H63" s="64" t="s">
        <v>2724</v>
      </c>
      <c r="I63" s="120" t="s">
        <v>36</v>
      </c>
      <c r="J63" s="120" t="s">
        <v>38</v>
      </c>
      <c r="K63" s="122">
        <v>3721323956</v>
      </c>
      <c r="L63" s="123" t="s">
        <v>1148</v>
      </c>
      <c r="M63" s="67"/>
      <c r="N63" s="123" t="s">
        <v>27</v>
      </c>
      <c r="O63" s="123" t="s">
        <v>1148</v>
      </c>
      <c r="P63" s="79"/>
    </row>
    <row r="64" spans="1:16" s="7" customFormat="1" ht="24.75" customHeight="1" outlineLevel="1" x14ac:dyDescent="0.25">
      <c r="A64" s="143">
        <v>17</v>
      </c>
      <c r="B64" s="121" t="s">
        <v>2703</v>
      </c>
      <c r="C64" s="123" t="s">
        <v>31</v>
      </c>
      <c r="D64" s="120" t="s">
        <v>2695</v>
      </c>
      <c r="E64" s="144">
        <v>42745</v>
      </c>
      <c r="F64" s="144">
        <v>43100</v>
      </c>
      <c r="G64" s="159">
        <f t="shared" si="3"/>
        <v>11.833333333333334</v>
      </c>
      <c r="H64" s="121" t="s">
        <v>2724</v>
      </c>
      <c r="I64" s="120" t="s">
        <v>36</v>
      </c>
      <c r="J64" s="120" t="s">
        <v>38</v>
      </c>
      <c r="K64" s="122">
        <v>1284149630</v>
      </c>
      <c r="L64" s="123" t="s">
        <v>1148</v>
      </c>
      <c r="M64" s="67"/>
      <c r="N64" s="123" t="s">
        <v>27</v>
      </c>
      <c r="O64" s="123" t="s">
        <v>1148</v>
      </c>
      <c r="P64" s="79"/>
    </row>
    <row r="65" spans="1:16" s="7" customFormat="1" ht="24.75" customHeight="1" outlineLevel="1" x14ac:dyDescent="0.25">
      <c r="A65" s="143">
        <v>18</v>
      </c>
      <c r="B65" s="121" t="s">
        <v>2706</v>
      </c>
      <c r="C65" s="123" t="s">
        <v>31</v>
      </c>
      <c r="D65" s="120" t="s">
        <v>2696</v>
      </c>
      <c r="E65" s="144">
        <v>43115</v>
      </c>
      <c r="F65" s="144">
        <v>43465</v>
      </c>
      <c r="G65" s="159">
        <f t="shared" si="3"/>
        <v>11.666666666666666</v>
      </c>
      <c r="H65" s="64" t="s">
        <v>2697</v>
      </c>
      <c r="I65" s="120" t="s">
        <v>36</v>
      </c>
      <c r="J65" s="120" t="s">
        <v>38</v>
      </c>
      <c r="K65" s="66">
        <v>1448695527</v>
      </c>
      <c r="L65" s="123" t="s">
        <v>1148</v>
      </c>
      <c r="M65" s="67"/>
      <c r="N65" s="123" t="s">
        <v>27</v>
      </c>
      <c r="O65" s="123" t="s">
        <v>1148</v>
      </c>
      <c r="P65" s="79"/>
    </row>
    <row r="66" spans="1:16" s="7" customFormat="1" ht="24.75" customHeight="1" outlineLevel="1" x14ac:dyDescent="0.25">
      <c r="A66" s="143">
        <v>19</v>
      </c>
      <c r="B66" s="121" t="s">
        <v>2706</v>
      </c>
      <c r="C66" s="123" t="s">
        <v>31</v>
      </c>
      <c r="D66" s="120" t="s">
        <v>2698</v>
      </c>
      <c r="E66" s="144">
        <v>43479</v>
      </c>
      <c r="F66" s="144">
        <v>43830</v>
      </c>
      <c r="G66" s="159">
        <f t="shared" si="3"/>
        <v>11.7</v>
      </c>
      <c r="H66" s="64" t="s">
        <v>2699</v>
      </c>
      <c r="I66" s="120" t="s">
        <v>36</v>
      </c>
      <c r="J66" s="120" t="s">
        <v>38</v>
      </c>
      <c r="K66" s="66">
        <v>1534260512</v>
      </c>
      <c r="L66" s="123" t="s">
        <v>1148</v>
      </c>
      <c r="M66" s="67"/>
      <c r="N66" s="123" t="s">
        <v>27</v>
      </c>
      <c r="O66" s="123" t="s">
        <v>1148</v>
      </c>
      <c r="P66" s="79"/>
    </row>
    <row r="67" spans="1:16" s="7" customFormat="1" ht="24.75" customHeight="1" outlineLevel="1" x14ac:dyDescent="0.25">
      <c r="A67" s="143">
        <v>20</v>
      </c>
      <c r="B67" s="121" t="s">
        <v>2706</v>
      </c>
      <c r="C67" s="123" t="s">
        <v>31</v>
      </c>
      <c r="D67" s="120" t="s">
        <v>2719</v>
      </c>
      <c r="E67" s="144">
        <v>43800</v>
      </c>
      <c r="F67" s="144">
        <v>43890</v>
      </c>
      <c r="G67" s="159">
        <f t="shared" si="3"/>
        <v>3</v>
      </c>
      <c r="H67" s="64" t="s">
        <v>2725</v>
      </c>
      <c r="I67" s="120" t="s">
        <v>36</v>
      </c>
      <c r="J67" s="120" t="s">
        <v>38</v>
      </c>
      <c r="K67" s="66">
        <v>53574804</v>
      </c>
      <c r="L67" s="123" t="s">
        <v>1148</v>
      </c>
      <c r="M67" s="67"/>
      <c r="N67" s="123" t="s">
        <v>2634</v>
      </c>
      <c r="O67" s="123" t="s">
        <v>1148</v>
      </c>
      <c r="P67" s="79"/>
    </row>
    <row r="68" spans="1:16" s="7" customFormat="1" ht="24.75" customHeight="1" outlineLevel="1" x14ac:dyDescent="0.25">
      <c r="A68" s="143">
        <v>21</v>
      </c>
      <c r="B68" s="121" t="s">
        <v>2706</v>
      </c>
      <c r="C68" s="123" t="s">
        <v>31</v>
      </c>
      <c r="D68" s="63" t="s">
        <v>2700</v>
      </c>
      <c r="E68" s="144">
        <v>43847</v>
      </c>
      <c r="F68" s="144">
        <v>44085</v>
      </c>
      <c r="G68" s="159">
        <f t="shared" si="3"/>
        <v>7.9333333333333336</v>
      </c>
      <c r="H68" s="64" t="s">
        <v>2726</v>
      </c>
      <c r="I68" s="120" t="s">
        <v>36</v>
      </c>
      <c r="J68" s="120" t="s">
        <v>38</v>
      </c>
      <c r="K68" s="66">
        <v>9553544848</v>
      </c>
      <c r="L68" s="65" t="s">
        <v>1148</v>
      </c>
      <c r="M68" s="67"/>
      <c r="N68" s="123" t="s">
        <v>27</v>
      </c>
      <c r="O68" s="123" t="s">
        <v>1148</v>
      </c>
      <c r="P68" s="79"/>
    </row>
    <row r="69" spans="1:16" s="7" customFormat="1" ht="24.75" customHeight="1" outlineLevel="1" x14ac:dyDescent="0.25">
      <c r="A69" s="143">
        <v>22</v>
      </c>
      <c r="B69" s="121" t="s">
        <v>2706</v>
      </c>
      <c r="C69" s="123" t="s">
        <v>31</v>
      </c>
      <c r="D69" s="63" t="s">
        <v>2701</v>
      </c>
      <c r="E69" s="144">
        <v>44086</v>
      </c>
      <c r="F69" s="144">
        <v>44157</v>
      </c>
      <c r="G69" s="159">
        <f t="shared" si="3"/>
        <v>2.3666666666666667</v>
      </c>
      <c r="H69" s="121" t="s">
        <v>2726</v>
      </c>
      <c r="I69" s="120" t="s">
        <v>36</v>
      </c>
      <c r="J69" s="120" t="s">
        <v>38</v>
      </c>
      <c r="K69" s="66">
        <v>2038422073</v>
      </c>
      <c r="L69" s="65" t="s">
        <v>1148</v>
      </c>
      <c r="M69" s="67"/>
      <c r="N69" s="123" t="s">
        <v>27</v>
      </c>
      <c r="O69" s="123" t="s">
        <v>1148</v>
      </c>
      <c r="P69" s="79"/>
    </row>
    <row r="70" spans="1:16" s="7" customFormat="1" ht="24.75" customHeight="1" outlineLevel="1" x14ac:dyDescent="0.25">
      <c r="A70" s="143">
        <v>23</v>
      </c>
      <c r="B70" s="121" t="s">
        <v>2706</v>
      </c>
      <c r="C70" s="123" t="s">
        <v>31</v>
      </c>
      <c r="D70" s="63" t="s">
        <v>2702</v>
      </c>
      <c r="E70" s="144">
        <v>44158</v>
      </c>
      <c r="F70" s="144">
        <v>44183</v>
      </c>
      <c r="G70" s="159">
        <f t="shared" si="3"/>
        <v>0.83333333333333337</v>
      </c>
      <c r="H70" s="121" t="s">
        <v>2726</v>
      </c>
      <c r="I70" s="120" t="s">
        <v>36</v>
      </c>
      <c r="J70" s="120" t="s">
        <v>38</v>
      </c>
      <c r="K70" s="66">
        <v>1205265177</v>
      </c>
      <c r="L70" s="65" t="s">
        <v>1148</v>
      </c>
      <c r="M70" s="67"/>
      <c r="N70" s="65" t="s">
        <v>27</v>
      </c>
      <c r="O70" s="123" t="s">
        <v>1148</v>
      </c>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171815364.10000002</v>
      </c>
      <c r="F185" s="92"/>
      <c r="G185" s="93"/>
      <c r="H185" s="88"/>
      <c r="I185" s="90" t="s">
        <v>2627</v>
      </c>
      <c r="J185" s="165">
        <f>+SUM(M179:M183)</f>
        <v>0.02</v>
      </c>
      <c r="K185" s="235" t="s">
        <v>2628</v>
      </c>
      <c r="L185" s="235"/>
      <c r="M185" s="94">
        <f>+J185*(SUM(K20:K35))</f>
        <v>68726145.640000001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37571dc-2e81-4555-aae5-8bf6029c7603"/>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F288E876-6810-474C-AB6E-01358CE91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2020-12-29T15:33:10Z</cp:lastPrinted>
  <dcterms:created xsi:type="dcterms:W3CDTF">2020-10-14T21:57:42Z</dcterms:created>
  <dcterms:modified xsi:type="dcterms:W3CDTF">2020-12-29T15:33:43Z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