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istema\Dropbox\Licitacion ICBF 2021\Ofert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<sst xmlns="http://schemas.openxmlformats.org/spreadsheetml/2006/main" count="3304" uniqueCount="2721">
  <si>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</si>
  <si>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</si>
  <si>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</si>
  <si>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</si>
  <si>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</si>
  <si>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</si>
  <si>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</si>
  <si>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</si>
  <si>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</si>
  <si>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</si>
  <si>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</si>
  <si>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</si>
  <si>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</si>
  <si>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</si>
  <si>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</si>
  <si>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</si>
  <si>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</si>
  <si>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</si>
  <si>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</si>
  <si>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</si>
  <si>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</si>
  <si>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</si>
  <si>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</si>
  <si>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</si>
  <si>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</si>
  <si>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</si>
  <si>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</si>
  <si>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</si>
  <si>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</si>
  <si>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</si>
  <si>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</si>
  <si>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</si>
  <si>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</si>
  <si>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</si>
  <si>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</si>
  <si>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</si>
  <si>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</si>
  <si>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</si>
  <si>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</si>
  <si>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</si>
  <si>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</si>
  <si>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</si>
  <si>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</si>
  <si>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</si>
  <si>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</si>
  <si>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</si>
  <si>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</si>
  <si>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</si>
  <si>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</si>
  <si>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</si>
  <si>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</si>
  <si>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</si>
  <si>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</si>
  <si>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</si>
  <si>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</si>
  <si>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</si>
  <si>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</si>
  <si>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</si>
  <si>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</si>
  <si>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</si>
  <si>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</si>
  <si>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</si>
  <si>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</si>
  <si>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</si>
  <si>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</si>
  <si>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</si>
  <si>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</si>
  <si>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</si>
  <si>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</si>
  <si>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</si>
  <si>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</si>
  <si>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</si>
  <si>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</si>
  <si>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</si>
  <si>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</si>
  <si>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</si>
  <si>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</si>
  <si>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</si>
  <si>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</si>
  <si>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</si>
  <si>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</si>
  <si>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</si>
  <si>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</si>
  <si>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</si>
  <si>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</si>
  <si>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</si>
  <si>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</si>
  <si>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</si>
  <si>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</si>
  <si>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</si>
  <si>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</si>
  <si>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</si>
  <si>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</si>
  <si>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</si>
  <si>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</si>
  <si>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</si>
  <si>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</si>
  <si>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</si>
  <si>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</si>
  <si>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</si>
  <si>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</si>
  <si>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</si>
  <si>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</si>
  <si>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</si>
  <si>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</si>
  <si>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</si>
  <si>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</si>
  <si>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</si>
  <si>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</si>
  <si>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</si>
  <si>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</si>
  <si>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</si>
  <si>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</si>
  <si>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</si>
  <si>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</si>
  <si>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</si>
  <si>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</si>
  <si>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</si>
  <si>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</si>
  <si>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</si>
  <si>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</si>
  <si>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</si>
  <si>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</si>
  <si>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</si>
  <si>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</si>
  <si>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</si>
  <si>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</si>
  <si>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</si>
  <si>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</si>
  <si>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</si>
  <si>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</si>
  <si>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</si>
  <si>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</si>
  <si>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</si>
  <si>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</si>
  <si>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</si>
  <si>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</si>
  <si>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</si>
  <si>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</si>
  <si>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</si>
  <si>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</si>
  <si>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</si>
  <si>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</si>
  <si>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</si>
  <si>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</si>
  <si>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</si>
  <si>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</si>
  <si>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</si>
  <si>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</si>
  <si>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</si>
  <si>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</si>
  <si>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</si>
  <si>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</si>
  <si>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</si>
  <si>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</si>
  <si>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</si>
  <si>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</si>
  <si>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</si>
  <si>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</si>
  <si>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</si>
  <si>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</si>
  <si>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</si>
  <si>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</si>
  <si>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</si>
  <si>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</si>
  <si>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</si>
  <si>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</si>
  <si>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</si>
  <si>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</si>
  <si>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</si>
  <si>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</si>
  <si>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</si>
  <si>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</si>
  <si>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</si>
  <si>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</si>
  <si>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</si>
  <si>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</si>
  <si>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</si>
  <si>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</si>
  <si>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</si>
  <si>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</si>
  <si>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</si>
  <si>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</si>
  <si>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</si>
  <si>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</si>
  <si>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</si>
  <si>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</si>
  <si>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</si>
  <si>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</si>
  <si>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</si>
  <si>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</si>
  <si>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</si>
  <si>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</si>
  <si>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</si>
  <si>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</si>
  <si>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</si>
  <si>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</si>
  <si>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</si>
  <si>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</si>
  <si>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</si>
  <si>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</si>
  <si>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</si>
  <si>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</si>
  <si>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</si>
  <si>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</si>
  <si>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</si>
  <si>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</si>
  <si>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</si>
  <si>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</si>
  <si>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</si>
  <si>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</si>
  <si>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</si>
  <si>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</si>
  <si>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</si>
  <si>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</si>
  <si>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</si>
  <si>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</si>
  <si>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</si>
  <si>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</si>
  <si>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</si>
  <si>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</si>
  <si>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</si>
  <si>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</si>
  <si>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</si>
  <si>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</si>
  <si>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</si>
  <si>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</si>
  <si>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</si>
  <si>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</si>
  <si>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</si>
  <si>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</si>
  <si>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</si>
  <si>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</si>
  <si>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</si>
  <si>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</si>
  <si>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</si>
  <si>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</si>
  <si>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</si>
  <si>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</si>
  <si>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</si>
  <si>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</si>
  <si>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</si>
  <si>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</si>
  <si>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</si>
  <si>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</si>
  <si>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</si>
  <si>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</si>
  <si>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</si>
  <si>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</si>
  <si>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</si>
  <si>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</si>
  <si>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</si>
  <si>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</si>
  <si>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</si>
  <si>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</si>
  <si>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</si>
  <si>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</si>
  <si>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</si>
  <si>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</si>
  <si>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</si>
  <si>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</si>
  <si>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</si>
  <si>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</si>
  <si>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</si>
  <si>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</si>
  <si>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</si>
  <si>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</si>
  <si>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</si>
  <si>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</si>
  <si>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</si>
  <si>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</si>
  <si>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</si>
  <si>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</si>
  <si>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</si>
  <si>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</si>
  <si>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</si>
  <si>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</si>
  <si>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</si>
  <si>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</si>
  <si>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</si>
  <si>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</si>
  <si>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</si>
  <si>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</si>
  <si>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</si>
  <si>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</si>
  <si>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</si>
  <si>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</si>
  <si>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</si>
  <si>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</si>
  <si>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</si>
  <si>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</si>
  <si>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</si>
  <si>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</si>
  <si>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</si>
  <si>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</si>
  <si>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</si>
  <si>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</si>
  <si>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</si>
  <si>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</si>
  <si>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</si>
  <si>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</si>
  <si>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</si>
  <si>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</si>
  <si>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</si>
  <si>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</si>
  <si>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</si>
  <si>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</si>
  <si>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</si>
  <si>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</si>
  <si>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</si>
  <si>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</si>
  <si>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</si>
  <si>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</si>
  <si>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</si>
  <si>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</si>
  <si>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</si>
  <si>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</si>
  <si>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</si>
  <si>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</si>
  <si>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</si>
  <si>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</si>
  <si>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</si>
  <si>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</si>
  <si>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</si>
  <si>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</si>
  <si>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</si>
  <si>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</si>
  <si>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</si>
  <si>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</si>
  <si>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</si>
  <si>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</si>
  <si>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</si>
  <si>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</si>
  <si>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</si>
  <si>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</si>
  <si>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</si>
  <si>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</si>
  <si>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</si>
  <si>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</si>
  <si>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</si>
  <si>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</si>
  <si>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</si>
  <si>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</si>
  <si>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</si>
  <si>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</si>
  <si>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</si>
  <si>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</si>
  <si>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</si>
  <si>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</si>
  <si>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</si>
  <si>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</si>
  <si>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</si>
  <si>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</si>
  <si>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</si>
  <si>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</si>
  <si>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</si>
  <si>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</si>
  <si>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</si>
  <si>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</si>
  <si>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</si>
  <si>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</si>
  <si>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</si>
  <si>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</si>
  <si>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</si>
  <si>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</si>
  <si>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</si>
  <si>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</si>
  <si>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</si>
  <si>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</si>
  <si>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</si>
  <si>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</si>
  <si>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</si>
  <si>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</si>
  <si>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</si>
  <si>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</si>
  <si>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</si>
  <si>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</si>
  <si>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</si>
  <si>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</si>
  <si>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</si>
  <si>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</si>
  <si>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</si>
  <si>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</si>
  <si>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</si>
  <si>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</si>
  <si>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</si>
  <si>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</si>
  <si>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</si>
  <si>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</si>
  <si>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</si>
  <si>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</si>
  <si>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</si>
  <si>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</si>
  <si>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</si>
  <si>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</si>
  <si>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</si>
  <si>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</si>
  <si>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</si>
  <si>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</si>
  <si>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</si>
  <si>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</si>
  <si>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</si>
  <si>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</si>
  <si>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</si>
  <si>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</si>
  <si>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</si>
  <si>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</si>
  <si>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</si>
  <si>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</si>
  <si>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</si>
  <si>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</si>
  <si>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</si>
  <si>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</si>
  <si>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</si>
  <si>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</si>
  <si>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</si>
  <si>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</si>
  <si>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</si>
  <si>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</si>
  <si>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</si>
  <si>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</si>
  <si>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</si>
  <si>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</si>
  <si>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</si>
  <si>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</si>
  <si>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</si>
  <si>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</si>
  <si>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</si>
  <si>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</si>
  <si>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</si>
  <si>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</si>
  <si>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</si>
  <si>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</si>
  <si>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</si>
  <si>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</si>
  <si>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</si>
  <si>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</si>
  <si>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</si>
  <si>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</si>
  <si>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</si>
  <si>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</si>
  <si>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</si>
  <si>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</si>
  <si>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</si>
  <si>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</si>
  <si>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</si>
  <si>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</si>
  <si>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</si>
  <si>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</si>
  <si>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</si>
  <si>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</si>
  <si>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</si>
  <si>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</si>
  <si>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</si>
  <si>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</si>
  <si>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</si>
  <si>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</si>
  <si>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</si>
  <si>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</si>
  <si>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</si>
  <si>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</si>
  <si>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</si>
  <si>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</si>
  <si>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</si>
  <si>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</si>
  <si>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</si>
  <si>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</si>
  <si>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</si>
  <si>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</si>
  <si>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</si>
  <si>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</si>
  <si>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</si>
  <si>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</si>
  <si>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</si>
  <si>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</si>
  <si>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</si>
  <si>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</si>
  <si>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</si>
  <si>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</si>
  <si>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</si>
  <si>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</si>
  <si>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</si>
  <si>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</si>
  <si>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</si>
  <si>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</si>
  <si>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</si>
  <si>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</si>
  <si>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</si>
  <si>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</si>
  <si>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</si>
  <si>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</si>
  <si>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</si>
  <si>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</si>
  <si>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</si>
  <si>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</si>
  <si>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</si>
  <si>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</si>
  <si>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</si>
  <si>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</si>
  <si>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</si>
  <si>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</si>
  <si>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</si>
  <si>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</si>
  <si>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</si>
  <si>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</si>
  <si>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</si>
  <si>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</si>
  <si>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</si>
  <si>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</si>
  <si>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</si>
  <si>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</si>
  <si>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</si>
  <si>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</si>
  <si>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</si>
  <si>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</si>
  <si>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</si>
  <si>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</si>
  <si>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</si>
  <si>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</si>
  <si>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</si>
  <si>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</si>
  <si>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</si>
  <si>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</si>
  <si>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</si>
  <si>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</si>
  <si>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</si>
  <si>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</si>
  <si>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</si>
  <si>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</si>
  <si>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</si>
  <si>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</si>
  <si>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</si>
  <si>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</si>
  <si>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</si>
  <si>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</si>
  <si>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</si>
  <si>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</si>
  <si>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</si>
  <si>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</si>
  <si>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</si>
  <si>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</si>
  <si>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</si>
  <si>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</si>
  <si>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</si>
  <si>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</si>
  <si>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</si>
  <si>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</si>
  <si>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</si>
  <si>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</si>
  <si>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</si>
  <si>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</si>
  <si>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</si>
  <si>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</si>
  <si>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</si>
  <si>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</si>
  <si>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</si>
  <si>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</si>
  <si>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</si>
  <si>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</si>
  <si>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</si>
  <si>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</si>
  <si>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</si>
  <si>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</si>
  <si>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</si>
  <si>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</si>
  <si>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</si>
  <si>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</si>
  <si>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</si>
  <si>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</si>
  <si>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</si>
  <si>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</si>
  <si>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</si>
  <si>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</si>
  <si>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</si>
  <si>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</si>
  <si>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</si>
  <si>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</si>
  <si>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</si>
  <si>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</si>
  <si>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</si>
  <si>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</si>
  <si>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</si>
  <si>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</si>
  <si>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</si>
  <si>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</si>
  <si>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</si>
  <si>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</si>
  <si>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</si>
  <si>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</si>
  <si>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</si>
  <si>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</si>
  <si>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</si>
  <si>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</si>
  <si>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</si>
  <si>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</si>
  <si>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</si>
  <si>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</si>
  <si>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</si>
  <si>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</si>
  <si>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</si>
  <si>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</si>
  <si>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</si>
  <si>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</si>
  <si>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</si>
  <si>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</si>
  <si>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</si>
  <si>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</si>
  <si>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</si>
  <si>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</si>
  <si>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</si>
  <si>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</si>
  <si>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</si>
  <si>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</si>
  <si>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</si>
  <si>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</si>
  <si>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</si>
  <si>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</si>
  <si>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</si>
  <si>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</si>
  <si>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</si>
  <si>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</si>
  <si>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</si>
  <si>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</si>
  <si>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</si>
  <si>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</si>
  <si>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</si>
  <si>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</si>
  <si>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</si>
  <si>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</si>
  <si>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</si>
  <si>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</si>
  <si>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</si>
  <si>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</si>
  <si>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</si>
  <si>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</si>
  <si>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</si>
  <si>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</si>
  <si>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</si>
  <si>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</si>
  <si>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</si>
  <si>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</si>
  <si>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</si>
  <si>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</si>
  <si>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</si>
  <si>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</si>
  <si>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</si>
  <si>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</si>
  <si>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</si>
  <si>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</si>
  <si>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</si>
  <si>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</si>
  <si>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</si>
  <si>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</si>
  <si>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</si>
  <si>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</si>
  <si>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</si>
  <si>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</si>
  <si>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</si>
  <si>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</si>
  <si>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</si>
  <si>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</si>
  <si>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</si>
  <si>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</si>
  <si>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</si>
  <si>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</si>
  <si>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</si>
  <si>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</si>
  <si>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</si>
  <si>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</si>
  <si>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</si>
  <si>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</si>
  <si>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</si>
  <si>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</si>
  <si>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</si>
  <si>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</si>
  <si>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</si>
  <si>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</si>
  <si>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</si>
  <si>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</si>
  <si>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</si>
  <si>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</si>
  <si>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</si>
  <si>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</si>
  <si>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</si>
  <si>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</si>
  <si>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</si>
  <si>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</si>
  <si>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</si>
  <si>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</si>
  <si>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</si>
  <si>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</si>
  <si>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</si>
  <si>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</si>
  <si>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</si>
  <si>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</si>
  <si>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</si>
  <si>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</si>
  <si>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</si>
  <si>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</si>
  <si>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</si>
  <si>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</si>
  <si>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</si>
  <si>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</si>
  <si>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</si>
  <si>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</si>
  <si>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</si>
  <si>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</si>
  <si>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</si>
  <si>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</si>
  <si>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</si>
  <si>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</si>
  <si>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</si>
  <si>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</si>
  <si>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</si>
  <si>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</si>
  <si>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</si>
  <si>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</si>
  <si>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</si>
  <si>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</si>
  <si>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</si>
  <si>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</si>
  <si>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</si>
  <si>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</si>
  <si>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</si>
  <si>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</si>
  <si>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</si>
  <si>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</si>
  <si>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</si>
  <si>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</si>
  <si>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</si>
  <si>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</si>
  <si>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</si>
  <si>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</si>
  <si>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</si>
  <si>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</si>
  <si>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</si>
  <si>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</si>
  <si>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</si>
  <si>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</si>
  <si>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</si>
  <si>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</si>
  <si>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</si>
  <si>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</si>
  <si>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</si>
  <si>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</si>
  <si>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</si>
  <si>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</si>
  <si>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</si>
  <si>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</si>
  <si>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</si>
  <si>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</si>
  <si>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</si>
  <si>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</si>
  <si>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</si>
  <si>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</si>
  <si>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</si>
  <si>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</si>
  <si>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</si>
  <si>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</si>
  <si>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</si>
  <si>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</si>
  <si>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</si>
  <si>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</si>
  <si>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</si>
  <si>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</si>
  <si>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</si>
  <si>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</si>
  <si>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</si>
  <si>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</si>
  <si>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</si>
  <si>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</si>
  <si>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</si>
  <si>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</si>
  <si>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</si>
  <si>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</si>
  <si>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</si>
  <si>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</si>
  <si>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</si>
  <si>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</si>
  <si>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</si>
  <si>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</si>
  <si>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</si>
  <si>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</si>
  <si>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</si>
  <si>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</si>
  <si>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</si>
  <si>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</si>
  <si>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</si>
  <si>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</si>
  <si>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</si>
  <si>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</si>
  <si>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</si>
  <si>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</si>
  <si>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</si>
  <si>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</si>
  <si>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</si>
  <si>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</si>
  <si>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</si>
  <si>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</si>
  <si>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</si>
  <si>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</si>
  <si>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</si>
  <si>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</si>
  <si>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</si>
  <si>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</si>
  <si>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</si>
  <si>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</si>
  <si>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</si>
  <si>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</si>
  <si>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</si>
  <si>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</si>
  <si>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</si>
  <si>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</si>
  <si>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</si>
  <si>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</si>
  <si>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</si>
  <si>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</si>
  <si>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</si>
  <si>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</si>
  <si>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</si>
  <si>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</si>
  <si>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</si>
  <si>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</si>
  <si>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</si>
  <si>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</si>
  <si>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</si>
  <si>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</si>
  <si>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</si>
  <si>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</si>
  <si>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</si>
  <si>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</si>
  <si>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</si>
  <si>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</si>
  <si>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</si>
  <si>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</si>
  <si>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</si>
  <si>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</si>
  <si>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</si>
  <si>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</si>
  <si>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</si>
  <si>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</si>
  <si>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</si>
  <si>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</si>
  <si>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</si>
  <si>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</si>
  <si>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</si>
  <si>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</si>
  <si>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</si>
  <si>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</si>
  <si>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</si>
  <si>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</si>
  <si>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</si>
  <si>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</si>
  <si>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</si>
  <si>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</si>
  <si>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</si>
  <si>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</si>
  <si>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</si>
  <si>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</si>
  <si>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</si>
  <si>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</si>
  <si>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</si>
  <si>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</si>
  <si>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</si>
  <si>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</si>
  <si>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</si>
  <si>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</si>
  <si>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</si>
  <si>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</si>
  <si>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</si>
  <si>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</si>
  <si>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</si>
  <si>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</si>
  <si>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</si>
  <si>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</si>
  <si>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</si>
  <si>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</si>
  <si>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</si>
  <si>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</si>
  <si>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</si>
  <si>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</si>
  <si>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</si>
  <si>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</si>
  <si>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</si>
  <si>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</si>
  <si>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</si>
  <si>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</si>
  <si>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</si>
  <si>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</si>
  <si>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</si>
  <si>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</si>
  <si>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</si>
  <si>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</si>
  <si>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</si>
  <si>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</si>
  <si>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</si>
  <si>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</si>
  <si>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</si>
  <si>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</si>
  <si>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</si>
  <si>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</si>
  <si>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</si>
  <si>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</si>
  <si>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</si>
  <si>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</si>
  <si>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</si>
  <si>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</si>
  <si>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</si>
  <si>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</si>
  <si>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</si>
  <si>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</si>
  <si>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</si>
  <si>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</si>
  <si>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</si>
  <si>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</si>
  <si>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</si>
  <si>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</si>
  <si>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</si>
  <si>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</si>
  <si>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</si>
  <si>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</si>
  <si>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</si>
  <si>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</si>
  <si>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</si>
  <si>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</si>
  <si>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</si>
  <si>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</si>
  <si>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</si>
  <si>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</si>
  <si>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</si>
  <si>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</si>
  <si>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</si>
  <si>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</si>
  <si>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</si>
  <si>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</si>
  <si>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</si>
  <si>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</si>
  <si>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</si>
  <si>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</si>
  <si>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</si>
  <si>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</si>
  <si>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</si>
  <si>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</si>
  <si>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</si>
  <si>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</si>
  <si>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</si>
  <si>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</si>
  <si>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</si>
  <si>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</si>
  <si>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</si>
  <si>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</si>
  <si>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</si>
  <si>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</si>
  <si>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</si>
  <si>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</si>
  <si>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</si>
  <si>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</si>
  <si>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</si>
  <si>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</si>
  <si>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</si>
  <si>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</si>
  <si>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</si>
  <si>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</si>
  <si>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</si>
  <si>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</si>
  <si>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</si>
  <si>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</si>
  <si>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</si>
  <si>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</si>
  <si>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</si>
  <si>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</si>
  <si>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</si>
  <si>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</si>
  <si>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</si>
  <si>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</si>
  <si>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</si>
  <si>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</si>
  <si>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</si>
  <si>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</si>
  <si>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</si>
  <si>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</si>
  <si>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</si>
  <si>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</si>
  <si>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</si>
  <si>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</si>
  <si>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</si>
  <si>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</si>
  <si>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</si>
  <si>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</si>
  <si>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</si>
  <si>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</si>
  <si>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</si>
  <si>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</si>
  <si>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</si>
  <si>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</si>
  <si>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</si>
  <si>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</si>
  <si>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</si>
  <si>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</si>
  <si>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</si>
  <si>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</si>
  <si>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</si>
  <si>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</si>
  <si>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</si>
  <si>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</si>
  <si>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</si>
  <si>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</si>
  <si>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</si>
  <si>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</si>
  <si>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</si>
  <si>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</si>
  <si>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</si>
  <si>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</si>
  <si>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</si>
  <si>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</si>
  <si>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</si>
  <si>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</si>
  <si>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</si>
  <si>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</si>
  <si>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</si>
  <si>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</si>
  <si>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</si>
  <si>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</si>
  <si>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</si>
  <si>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</si>
  <si>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</si>
  <si>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</si>
  <si>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</si>
  <si>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</si>
  <si>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</si>
  <si>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</si>
  <si>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</si>
  <si>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</si>
  <si>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</si>
  <si>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</si>
  <si>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</si>
  <si>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</si>
  <si>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</si>
  <si>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</si>
  <si>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</si>
  <si>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</si>
  <si>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</si>
  <si>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</si>
  <si>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</si>
  <si>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</si>
  <si>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</si>
  <si>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</si>
  <si>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</si>
  <si>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</si>
  <si>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</si>
  <si>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</si>
  <si>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</si>
  <si>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</si>
  <si>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</si>
  <si>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</si>
  <si>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</si>
  <si>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</si>
  <si>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</si>
  <si>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</si>
  <si>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</si>
  <si>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</si>
  <si>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</si>
  <si>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</si>
  <si>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</si>
  <si>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</si>
  <si>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</si>
  <si>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</si>
  <si>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</si>
  <si>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</si>
  <si>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</si>
  <si>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</si>
  <si>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</si>
  <si>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</si>
  <si>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</si>
  <si>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</si>
  <si>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</si>
  <si>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</si>
  <si>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</si>
  <si>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</si>
  <si>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</si>
  <si>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</si>
  <si>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</si>
  <si>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</si>
  <si>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</si>
  <si>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</si>
  <si>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</si>
  <si>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</si>
  <si>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</si>
  <si>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</si>
  <si>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</si>
  <si>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</si>
  <si>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</si>
  <si>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</si>
  <si>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</si>
  <si>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</si>
  <si>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</si>
  <si>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</si>
  <si>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</si>
  <si>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</si>
  <si>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</si>
  <si>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</si>
  <si>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</si>
  <si>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</si>
  <si>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</si>
  <si>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</si>
  <si>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</si>
  <si>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</si>
  <si>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</si>
  <si>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</si>
  <si>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</si>
  <si>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</si>
  <si>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</si>
  <si>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</si>
  <si>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</si>
  <si>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</si>
  <si>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</si>
  <si>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</si>
  <si>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</si>
  <si>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</si>
  <si>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</si>
  <si>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</si>
  <si>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</si>
  <si>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</si>
  <si>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</si>
  <si>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</si>
  <si>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</si>
  <si>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</si>
  <si>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</si>
  <si>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</si>
  <si>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</si>
  <si>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</si>
  <si>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</si>
  <si>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</si>
  <si>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</si>
  <si>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</si>
  <si>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</si>
  <si>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</si>
  <si>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</si>
  <si>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</si>
  <si>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</si>
  <si>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</si>
  <si>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</si>
  <si>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</si>
  <si>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</si>
  <si>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</si>
  <si>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</si>
  <si>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</si>
  <si>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</si>
  <si>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</si>
  <si>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</si>
  <si>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</si>
  <si>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</si>
  <si>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</si>
  <si>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</si>
  <si>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</si>
  <si>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</si>
  <si>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</si>
  <si>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</si>
  <si>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</si>
  <si>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</si>
  <si>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</si>
  <si>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</si>
  <si>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</si>
  <si>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</si>
  <si>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</si>
  <si>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</si>
  <si>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</si>
  <si>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</si>
  <si>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</si>
  <si>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</si>
  <si>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</si>
  <si>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</si>
  <si>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</si>
  <si>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</si>
  <si>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</si>
  <si>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</si>
  <si>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</si>
  <si>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</si>
  <si>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</si>
  <si>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</si>
  <si>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</si>
  <si>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</si>
  <si>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</si>
  <si>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</si>
  <si>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</si>
  <si>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</si>
  <si>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</si>
  <si>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</si>
  <si>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</si>
  <si>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</si>
  <si>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</si>
  <si>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</si>
  <si>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</si>
  <si>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</si>
  <si>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</si>
  <si>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</si>
  <si>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</si>
  <si>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</si>
  <si>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</si>
  <si>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</si>
  <si>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</si>
  <si>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</si>
  <si>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</si>
  <si>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</si>
  <si>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</si>
  <si>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</si>
  <si>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</si>
  <si>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</si>
  <si>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</si>
  <si>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</si>
  <si>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</si>
  <si>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</si>
  <si>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</si>
  <si>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</si>
  <si>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</si>
  <si>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</si>
  <si>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</si>
  <si>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</si>
  <si>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</si>
  <si>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</si>
  <si>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</si>
  <si>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</si>
  <si>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</si>
  <si>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</si>
  <si>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</si>
  <si>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</si>
  <si>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</si>
  <si>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</si>
  <si>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</si>
  <si>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</si>
  <si>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</si>
  <si>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</si>
  <si>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</si>
  <si>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</si>
  <si>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</si>
  <si>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</si>
  <si>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</si>
  <si>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</si>
  <si>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</si>
  <si>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</si>
  <si>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</si>
  <si>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</si>
  <si>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</si>
  <si>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</si>
  <si>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</si>
  <si>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</si>
  <si>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</si>
  <si>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</si>
  <si>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</si>
  <si>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</si>
  <si>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</si>
  <si>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</si>
  <si>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</si>
  <si>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</si>
  <si>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</si>
  <si>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</si>
  <si>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</si>
  <si>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</si>
  <si>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</si>
  <si>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</si>
  <si>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</si>
  <si>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</si>
  <si>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</si>
  <si>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</si>
  <si>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</si>
  <si>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</si>
  <si>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</si>
  <si>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</si>
  <si>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</si>
  <si>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</si>
  <si>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</si>
  <si>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</si>
  <si>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</si>
  <si>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</si>
  <si>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</si>
  <si>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</si>
  <si>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</si>
  <si>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</si>
  <si>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</si>
  <si>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</si>
  <si>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</si>
  <si>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</si>
  <si>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</si>
  <si>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</si>
  <si>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</si>
  <si>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</si>
  <si>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</si>
  <si>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</si>
  <si>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</si>
  <si>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</si>
  <si>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</si>
  <si>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</si>
  <si>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</si>
  <si>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</si>
  <si>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</si>
  <si>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</si>
  <si>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</si>
  <si>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</si>
  <si>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</si>
  <si>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</si>
  <si>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</si>
  <si>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</si>
  <si>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</si>
  <si>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</si>
  <si>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</si>
  <si>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</si>
  <si>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</si>
  <si>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</si>
  <si>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</si>
  <si>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</si>
  <si>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</si>
  <si>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</si>
  <si>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</si>
  <si>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</si>
  <si>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</si>
  <si>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</si>
  <si>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</si>
  <si>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</si>
  <si>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</si>
  <si>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</si>
  <si>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</si>
  <si>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</si>
  <si>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</si>
  <si>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</si>
  <si>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</si>
  <si>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</si>
  <si>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</si>
  <si>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</si>
  <si>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</si>
  <si>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</si>
  <si>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</si>
  <si>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</si>
  <si>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</si>
  <si>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</si>
  <si>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</si>
  <si>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</si>
  <si>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</si>
  <si>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</si>
  <si>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</si>
  <si>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</si>
  <si>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</si>
  <si>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</si>
  <si>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</si>
  <si>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</si>
  <si>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</si>
  <si>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</si>
  <si>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</si>
  <si>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</si>
  <si>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</si>
  <si>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</si>
  <si>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</si>
  <si>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</si>
  <si>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</si>
  <si>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</si>
  <si>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</si>
  <si>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</si>
  <si>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</si>
  <si>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</si>
  <si>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</si>
  <si>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</si>
  <si>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</si>
  <si>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</si>
  <si>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</si>
  <si>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</si>
  <si>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</si>
  <si>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</si>
  <si>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</si>
  <si>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</si>
  <si>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</si>
  <si>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</si>
  <si>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</si>
  <si>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</si>
  <si>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</si>
  <si>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</si>
  <si>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</si>
  <si>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</si>
  <si>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</si>
  <si>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</si>
  <si>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</si>
  <si>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</si>
  <si>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</si>
  <si>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</si>
  <si>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</si>
  <si>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</si>
  <si>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</si>
  <si>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</si>
  <si>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</si>
  <si>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</si>
  <si>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</si>
  <si>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</si>
  <si>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</si>
  <si>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</si>
  <si>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</si>
  <si>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</si>
  <si>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</si>
  <si>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</si>
  <si>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</si>
  <si>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</si>
  <si>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</si>
  <si>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</si>
  <si>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</si>
  <si>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</si>
  <si>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</si>
  <si>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</si>
  <si>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</si>
  <si>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</si>
  <si>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</si>
  <si>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</si>
  <si>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</si>
  <si>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</si>
  <si>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</si>
  <si>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</si>
  <si>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</si>
  <si>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</si>
  <si>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</si>
  <si>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</si>
  <si>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</si>
  <si>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</si>
  <si>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</si>
  <si>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</si>
  <si>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</si>
  <si>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</si>
  <si>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</si>
  <si>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</si>
  <si>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</si>
  <si>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</si>
  <si>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</si>
  <si>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</si>
  <si>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</si>
  <si>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</si>
  <si>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</si>
  <si>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</si>
  <si>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</si>
  <si>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</si>
  <si>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</si>
  <si>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</si>
  <si>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</si>
  <si>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</si>
  <si>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</si>
  <si>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</si>
  <si>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</si>
  <si>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</si>
  <si>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</si>
  <si>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</si>
  <si>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</si>
  <si>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</si>
  <si>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</si>
  <si>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</si>
  <si>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</si>
  <si>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</si>
  <si>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</si>
  <si>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</si>
  <si>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</si>
  <si>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</si>
  <si>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</si>
  <si>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</si>
  <si>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</si>
  <si>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</si>
  <si>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</si>
  <si>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</si>
  <si>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</si>
  <si>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</si>
  <si>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</si>
  <si>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</si>
  <si>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</si>
  <si>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</si>
  <si>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</si>
  <si>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</si>
  <si>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</si>
  <si>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</si>
  <si>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</si>
  <si>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</si>
  <si>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</si>
  <si>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</si>
  <si>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</si>
  <si>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</si>
  <si>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</si>
  <si>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</si>
  <si>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</si>
  <si>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</si>
  <si>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</si>
  <si>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</si>
  <si>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</si>
  <si>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</si>
  <si>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</si>
  <si>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</si>
  <si>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</si>
  <si>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</si>
  <si>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</si>
  <si>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</si>
  <si>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</si>
  <si>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</si>
  <si>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</si>
  <si>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</si>
  <si>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</si>
  <si>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</si>
  <si>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</si>
  <si>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</si>
  <si>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</si>
  <si>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</si>
  <si>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</si>
  <si>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</si>
  <si>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</si>
  <si>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</si>
  <si>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</si>
  <si>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</si>
  <si>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</si>
  <si>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</si>
  <si>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</si>
  <si>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</si>
  <si>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</si>
  <si>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</si>
  <si>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</si>
  <si>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</si>
  <si>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</si>
  <si>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</si>
  <si>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</si>
  <si>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</si>
  <si>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</si>
  <si>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</si>
  <si>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</si>
  <si>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</si>
  <si>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</si>
  <si>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</si>
  <si>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</si>
  <si>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</si>
  <si>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</si>
  <si>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</si>
  <si>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</si>
  <si>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</si>
  <si>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</si>
  <si>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</si>
  <si>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</si>
  <si>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</si>
  <si>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</si>
  <si>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</si>
  <si>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</si>
  <si>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</si>
  <si>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</si>
  <si>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</si>
  <si>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</si>
  <si>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</si>
  <si>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</si>
  <si>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</si>
  <si>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</si>
  <si>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</si>
  <si>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</si>
  <si>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</si>
  <si>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</si>
  <si>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</si>
  <si>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</si>
  <si>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</si>
  <si>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</si>
  <si>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</si>
  <si>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</si>
  <si>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</si>
  <si>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</si>
  <si>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</si>
  <si>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</si>
  <si>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</si>
  <si>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</si>
  <si>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</si>
  <si>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</si>
  <si>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</si>
  <si>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</si>
  <si>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</si>
  <si>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</si>
  <si>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</si>
  <si>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</si>
  <si>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</si>
  <si>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</si>
  <si>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</si>
  <si>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</si>
  <si>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</si>
  <si>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</si>
  <si>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</si>
  <si>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</si>
  <si>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</si>
  <si>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</si>
  <si>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</si>
  <si>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</si>
  <si>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</si>
  <si>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</si>
  <si>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</si>
  <si>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</si>
  <si>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</si>
  <si>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</si>
  <si>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</si>
  <si>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</si>
  <si>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</si>
  <si>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</si>
  <si>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</si>
  <si>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</si>
  <si>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</si>
  <si>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</si>
  <si>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</si>
  <si>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</si>
  <si>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</si>
  <si>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</si>
  <si>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</si>
  <si>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</si>
  <si>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</si>
  <si>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</si>
  <si>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</si>
  <si>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</si>
  <si>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</si>
  <si>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</si>
  <si>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</si>
  <si>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</si>
  <si>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</si>
  <si>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</si>
  <si>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</si>
  <si>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</si>
  <si>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</si>
  <si>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</si>
  <si>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</si>
  <si>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</si>
  <si>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</si>
  <si>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</si>
  <si>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</si>
  <si>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</si>
  <si>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</si>
  <si>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</si>
  <si>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</si>
  <si>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</si>
  <si>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</si>
  <si>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</si>
  <si>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</si>
  <si>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</si>
  <si>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</si>
  <si>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</si>
  <si>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</si>
  <si>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</si>
  <si>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</si>
  <si>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</si>
  <si>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</si>
  <si>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</si>
  <si>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</si>
  <si>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</si>
  <si>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</si>
  <si>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</si>
  <si>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</si>
  <si>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</si>
  <si>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</si>
  <si>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</si>
  <si>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</si>
  <si>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</si>
  <si>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</si>
  <si>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</si>
  <si>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</si>
  <si>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</si>
  <si>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</si>
  <si>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</si>
  <si>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</si>
  <si>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</si>
  <si>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</si>
  <si>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</si>
  <si>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</si>
  <si>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</si>
  <si>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</si>
  <si>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</si>
  <si>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</si>
  <si>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</si>
  <si>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</si>
  <si>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</si>
  <si>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</si>
  <si>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</si>
  <si>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</si>
  <si>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</si>
  <si>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</si>
  <si>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</si>
  <si>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</si>
  <si>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</si>
  <si>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</si>
  <si>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</si>
  <si>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</si>
  <si>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</si>
  <si>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</si>
  <si>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</si>
  <si>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</si>
  <si>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</si>
  <si>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</si>
  <si>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</si>
  <si>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</si>
  <si>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</si>
  <si>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</si>
  <si>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</si>
  <si>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</si>
  <si>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</si>
  <si>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</si>
  <si>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</si>
  <si>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</si>
  <si>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</si>
  <si>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</si>
  <si>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</si>
  <si>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</si>
  <si>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</si>
  <si>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</si>
  <si>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</si>
  <si>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</si>
  <si>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</si>
  <si>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</si>
  <si>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</si>
  <si>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</si>
  <si>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</si>
  <si>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</si>
  <si>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</si>
  <si>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</si>
  <si>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</si>
  <si>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</si>
  <si>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</si>
  <si>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</si>
  <si>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</si>
  <si>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</si>
  <si>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</si>
  <si>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</si>
  <si>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</si>
  <si>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</si>
  <si>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</si>
  <si>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</si>
  <si>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</si>
  <si>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</si>
  <si>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</si>
  <si>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</si>
  <si>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</si>
  <si>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</si>
  <si>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</si>
  <si>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</si>
  <si>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</si>
  <si>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</si>
  <si>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</si>
  <si>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</si>
  <si>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</si>
  <si>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</si>
  <si>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</si>
  <si>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</si>
  <si>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</si>
  <si>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</si>
  <si>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</si>
  <si>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</si>
  <si>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</si>
  <si>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</si>
  <si>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</si>
  <si>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</si>
  <si>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</si>
  <si>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</si>
  <si>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</si>
  <si>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</si>
  <si>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</si>
  <si>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</si>
  <si>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</si>
  <si>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</si>
  <si>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</si>
  <si>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</si>
  <si>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</si>
  <si>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</si>
  <si>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</si>
  <si>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</si>
  <si>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</si>
  <si>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</si>
  <si>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</si>
  <si>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</si>
  <si>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</si>
  <si>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</si>
  <si>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</si>
  <si>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</si>
  <si>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</si>
  <si>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</si>
  <si>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</si>
  <si>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</si>
  <si>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</si>
  <si>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</si>
  <si>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</si>
  <si>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</si>
  <si>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</si>
  <si>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</si>
  <si>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</si>
  <si>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</si>
  <si>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</si>
  <si>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</si>
  <si>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</si>
  <si>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</si>
  <si>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</si>
  <si>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</si>
  <si>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</si>
  <si>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</si>
  <si>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</si>
  <si>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</si>
  <si>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</si>
  <si>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</si>
  <si>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</si>
  <si>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</si>
  <si>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</si>
  <si>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</si>
  <si>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</si>
  <si>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</si>
  <si>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</si>
  <si>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</si>
  <si>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</si>
  <si>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</si>
  <si>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</si>
  <si>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</si>
  <si>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</si>
  <si>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</si>
  <si>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</si>
  <si>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</si>
  <si>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</si>
  <si>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</si>
  <si>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</si>
  <si>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</si>
  <si>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</si>
  <si>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</si>
  <si>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</si>
  <si>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</si>
  <si>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</si>
  <si>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</si>
  <si>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</si>
  <si>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</si>
  <si>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</si>
  <si>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</si>
  <si>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</si>
  <si>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</si>
  <si>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</si>
  <si>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</si>
  <si>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</si>
  <si>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</si>
  <si>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</si>
  <si>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</si>
  <si>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</si>
  <si>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</si>
  <si>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</si>
  <si>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</si>
  <si>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</si>
  <si>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</si>
  <si>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</si>
  <si>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</si>
  <si>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</si>
  <si>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</si>
  <si>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</si>
  <si>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</si>
  <si>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</si>
  <si>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</si>
  <si>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</si>
  <si>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</si>
  <si>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</si>
  <si>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</si>
  <si>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</si>
  <si>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</si>
  <si>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</si>
  <si>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</si>
  <si>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</si>
  <si>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</si>
  <si>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</si>
  <si>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</si>
  <si>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</si>
  <si>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</si>
  <si>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</si>
  <si>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</si>
  <si>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</si>
  <si>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</si>
  <si>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</si>
  <si>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</si>
  <si>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</si>
  <si>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</si>
  <si>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</si>
  <si>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</si>
  <si>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</si>
  <si>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</si>
  <si>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</si>
  <si>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</si>
  <si>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</si>
  <si>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</si>
  <si>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</si>
  <si>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</si>
  <si>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</si>
  <si>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</si>
  <si>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</si>
  <si>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</si>
  <si>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</si>
  <si>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</si>
  <si>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</si>
  <si>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</si>
  <si>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</si>
  <si>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</si>
  <si>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</si>
  <si>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</si>
  <si>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</si>
  <si>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</si>
  <si>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</si>
  <si>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</si>
  <si>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</si>
  <si>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</si>
  <si>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</si>
  <si>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</si>
  <si>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</si>
  <si>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</si>
  <si>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</si>
  <si>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</si>
  <si>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</si>
  <si>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</si>
  <si>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</si>
  <si>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</si>
  <si>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</si>
  <si>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</si>
  <si>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</si>
  <si>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</si>
  <si>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</si>
  <si>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</si>
  <si>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</si>
  <si>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</si>
  <si>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</si>
  <si>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</si>
  <si>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</si>
  <si>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</si>
  <si>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</si>
  <si>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</si>
  <si>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</si>
  <si>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</si>
  <si>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</si>
  <si>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</si>
  <si>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</si>
  <si>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</si>
  <si>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</si>
  <si>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</si>
  <si>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</si>
  <si>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</si>
  <si>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</si>
  <si>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</si>
  <si>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</si>
  <si>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</si>
  <si>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</si>
  <si>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</si>
  <si>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</si>
  <si>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</si>
  <si>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</si>
  <si>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</si>
  <si>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</si>
  <si>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</si>
  <si>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</si>
  <si>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</si>
  <si>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</si>
  <si>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</si>
  <si>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</si>
  <si>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</si>
  <si>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</si>
  <si>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</si>
  <si>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</si>
  <si>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</si>
  <si>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</si>
  <si>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</si>
  <si>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</si>
  <si>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</si>
  <si>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</si>
  <si>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</si>
  <si>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</si>
  <si>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</si>
  <si>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</si>
  <si>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</si>
  <si>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</si>
  <si>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</si>
  <si>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</si>
  <si>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</si>
  <si>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</si>
  <si>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</si>
  <si>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</si>
  <si>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</si>
  <si>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</si>
  <si>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</si>
  <si>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</si>
  <si>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</si>
  <si>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</si>
  <si>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</si>
  <si>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</si>
  <si>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</si>
  <si>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</si>
  <si>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</si>
  <si>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</si>
  <si>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</si>
  <si>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</si>
  <si>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</si>
  <si>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</si>
  <si>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</si>
  <si>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</si>
  <si>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</si>
  <si>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</si>
  <si>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</si>
  <si>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</si>
  <si>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</si>
  <si>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</si>
  <si>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</si>
  <si>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</si>
  <si>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</si>
  <si>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</si>
  <si>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</si>
  <si>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</si>
  <si>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</si>
  <si>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</si>
  <si>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</si>
  <si>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</si>
  <si>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</si>
  <si>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</si>
  <si>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</si>
  <si>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</si>
  <si>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</si>
  <si>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</si>
  <si>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</si>
  <si>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</si>
  <si>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</si>
  <si>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</si>
  <si>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</si>
  <si>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</si>
  <si>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</si>
  <si>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</si>
  <si>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</si>
  <si>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</si>
  <si>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</si>
  <si>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</si>
  <si>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</si>
  <si>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</si>
  <si>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</si>
  <si>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</si>
  <si>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</si>
  <si>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</si>
  <si>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</si>
  <si>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</si>
  <si>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</si>
  <si>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</si>
  <si>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</si>
  <si>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</si>
  <si>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</si>
  <si>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</si>
  <si>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</si>
  <si>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</si>
  <si>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</si>
  <si>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</si>
  <si>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</si>
  <si>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</si>
  <si>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</si>
  <si>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</si>
  <si>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</si>
  <si>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</si>
  <si>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</si>
  <si>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</si>
  <si>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</si>
  <si>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</si>
  <si>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</si>
  <si>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</si>
  <si>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</si>
  <si>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</si>
  <si>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</si>
  <si>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</si>
  <si>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</si>
  <si>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</si>
  <si>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</si>
  <si>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</si>
  <si>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</si>
  <si>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</si>
  <si>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</si>
  <si>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</si>
  <si>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</si>
  <si>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</si>
  <si>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</si>
  <si>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</si>
  <si>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</si>
  <si>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</si>
  <si>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</si>
  <si>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</si>
  <si>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</si>
  <si>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</si>
  <si>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</si>
  <si>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</si>
  <si>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</si>
  <si>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</si>
  <si>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</si>
  <si>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</si>
  <si>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</si>
  <si>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</si>
  <si>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</si>
  <si>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</si>
  <si>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</si>
  <si>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</si>
  <si>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</si>
  <si>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</si>
  <si>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</si>
  <si>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</si>
  <si>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</si>
  <si>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</si>
  <si>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</si>
  <si>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</si>
  <si>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</si>
  <si>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</si>
  <si>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</si>
  <si>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</si>
  <si>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</si>
  <si>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</si>
  <si>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</si>
  <si>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</si>
  <si>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</si>
  <si>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</si>
  <si>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</si>
  <si>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</si>
  <si>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</si>
  <si>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</si>
  <si>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</si>
  <si>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</si>
  <si>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</si>
  <si>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</si>
  <si>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</si>
  <si>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</si>
  <si>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</si>
  <si>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</si>
  <si>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</si>
  <si>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</si>
  <si>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</si>
  <si>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</si>
  <si>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</si>
  <si>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</si>
  <si>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</si>
  <si>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</si>
  <si>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</si>
  <si>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</si>
  <si>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</si>
  <si>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</si>
  <si>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</si>
  <si>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</si>
  <si>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</si>
  <si>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</si>
  <si>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</si>
  <si>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</si>
  <si>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</si>
  <si>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</si>
  <si>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</si>
  <si>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</si>
  <si>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</si>
  <si>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</si>
  <si>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</si>
  <si>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</si>
  <si>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</si>
  <si>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</si>
  <si>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</si>
  <si>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</si>
  <si>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</si>
  <si>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</si>
  <si>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</si>
  <si>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</si>
  <si>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</si>
  <si>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</si>
  <si>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</si>
  <si>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</si>
  <si>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</si>
  <si>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</si>
  <si>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</si>
  <si>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</si>
  <si>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</si>
  <si>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</si>
  <si>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</si>
  <si>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</si>
  <si>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</si>
  <si>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</si>
  <si>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</si>
  <si>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</si>
  <si>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</si>
  <si>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</si>
  <si>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</si>
  <si>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</si>
  <si>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</si>
  <si>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</si>
  <si>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</si>
  <si>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</si>
  <si>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</si>
  <si>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</si>
  <si>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</si>
  <si>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</si>
  <si>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</si>
  <si>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</si>
  <si>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</si>
  <si>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</si>
  <si>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</si>
  <si>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</si>
  <si>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</si>
  <si>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</si>
  <si>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</si>
  <si>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</si>
  <si>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</si>
  <si>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</si>
  <si>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</si>
  <si>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</si>
  <si>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</si>
  <si>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</si>
  <si>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</si>
  <si>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</si>
  <si>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</si>
  <si>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</si>
  <si>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</si>
  <si>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</si>
  <si>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</si>
  <si>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</si>
  <si>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</si>
  <si>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</si>
  <si>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</si>
  <si>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</si>
  <si>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</si>
  <si>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</si>
  <si>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</si>
  <si>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</si>
  <si>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</si>
  <si>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</si>
  <si>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</si>
  <si>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</si>
  <si>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</si>
  <si>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</si>
  <si>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</si>
  <si>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</si>
  <si>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</si>
  <si>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</si>
  <si>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</si>
  <si>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</si>
  <si>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</si>
  <si>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</si>
  <si>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</si>
  <si>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</si>
  <si>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</si>
  <si>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</si>
  <si>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</si>
  <si>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</si>
  <si>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</si>
  <si>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</si>
  <si>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</si>
  <si>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</si>
  <si>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</si>
  <si>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</si>
  <si>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</si>
  <si>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</si>
  <si>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</si>
  <si>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</si>
  <si>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</si>
  <si>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</si>
  <si>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</si>
  <si>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</si>
  <si>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</si>
  <si>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</si>
  <si>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</si>
  <si>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</si>
  <si>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</si>
  <si>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</si>
  <si>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</si>
  <si>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</si>
  <si>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</si>
  <si>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</si>
  <si>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</si>
  <si>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</si>
  <si>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</si>
  <si>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</si>
  <si>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</si>
  <si>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</si>
  <si>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</si>
  <si>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</si>
  <si>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</si>
  <si>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</si>
  <si>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</si>
  <si>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</si>
  <si>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</si>
  <si>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</si>
  <si>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</si>
  <si>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</si>
  <si>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</si>
  <si>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</si>
  <si>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</si>
  <si>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</si>
  <si>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</si>
  <si>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</si>
  <si>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</si>
  <si>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</si>
  <si>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</si>
  <si>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</si>
  <si>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</si>
  <si>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</si>
  <si>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</si>
  <si>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</si>
  <si>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</si>
  <si>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</si>
  <si>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</si>
  <si>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</si>
  <si>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</si>
  <si>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</si>
  <si>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</si>
  <si>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</si>
  <si>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</si>
  <si>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</si>
  <si>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</si>
  <si>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</si>
  <si>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</si>
  <si>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</si>
  <si>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</si>
  <si>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</si>
  <si>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</si>
  <si>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</si>
  <si>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</si>
  <si>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</si>
  <si>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</si>
  <si>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</si>
  <si>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</si>
  <si>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</si>
  <si>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</si>
  <si>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</si>
  <si>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</si>
  <si>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</si>
  <si>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</si>
  <si>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</si>
  <si>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</si>
  <si>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</si>
  <si>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</si>
  <si>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</si>
  <si>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</si>
  <si>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</si>
  <si>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</si>
  <si>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</si>
  <si>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</si>
  <si>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</si>
  <si>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</si>
  <si>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</si>
  <si>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</si>
  <si>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</si>
  <si>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</si>
  <si>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</si>
  <si>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</si>
  <si>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</si>
  <si>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</si>
  <si>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</si>
  <si>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</si>
  <si>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</si>
  <si>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</si>
  <si>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</si>
  <si>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</si>
  <si>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</si>
  <si>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</si>
  <si>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</si>
  <si>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</si>
  <si>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</si>
  <si>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</si>
  <si>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</si>
  <si>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</si>
  <si>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</si>
  <si>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</si>
  <si>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</si>
  <si>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</si>
  <si>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</si>
  <si>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</si>
  <si>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</si>
  <si>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</si>
  <si>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</si>
  <si>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</si>
  <si>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</si>
  <si>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</si>
  <si>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</si>
  <si>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</si>
  <si>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</si>
  <si>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</si>
  <si>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</si>
  <si>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</si>
  <si>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</si>
  <si>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</si>
  <si>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</si>
  <si>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</si>
  <si>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</si>
  <si>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</si>
  <si>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</si>
  <si>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</si>
  <si>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</si>
  <si>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</si>
  <si>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</si>
  <si>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</si>
  <si>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</si>
  <si>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</si>
  <si>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</si>
  <si>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</si>
  <si>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</si>
  <si>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</si>
  <si>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</si>
  <si>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</si>
  <si>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</si>
  <si>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</si>
  <si>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</si>
  <si>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</si>
  <si>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</si>
  <si>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</si>
  <si>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</si>
  <si>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</si>
  <si>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</si>
  <si>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</si>
  <si>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</si>
  <si>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</si>
  <si>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</si>
  <si>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</si>
  <si>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</si>
  <si>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</si>
  <si>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</si>
  <si>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</si>
  <si>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</si>
  <si>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</si>
  <si>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</si>
  <si>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</si>
  <si>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</si>
  <si>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</si>
  <si>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</si>
  <si>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</si>
  <si>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</si>
  <si>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</si>
  <si>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</si>
  <si>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</si>
  <si>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</si>
  <si>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</si>
  <si>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</si>
  <si>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</si>
  <si>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</si>
  <si>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</si>
  <si>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</si>
  <si>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</si>
  <si>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</si>
  <si>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</si>
  <si>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</si>
  <si>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</si>
  <si>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</si>
  <si>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</si>
  <si>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</si>
  <si>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</si>
  <si>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</si>
  <si>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</si>
  <si>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</si>
  <si>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</si>
  <si>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</si>
  <si>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</si>
  <si>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</si>
  <si>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</si>
  <si>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</si>
  <si>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</si>
  <si>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</si>
  <si>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</si>
  <si>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</si>
  <si>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</si>
  <si>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</si>
  <si>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</si>
  <si>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</si>
  <si>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</si>
  <si>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</si>
  <si>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</si>
  <si>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</si>
  <si>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</si>
  <si>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</si>
  <si>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</si>
  <si>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</si>
  <si>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</si>
  <si>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</si>
  <si>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</si>
  <si>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</si>
  <si>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</si>
  <si>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</si>
  <si>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</si>
  <si>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</si>
  <si>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</si>
  <si>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</si>
  <si>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</si>
  <si>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</si>
  <si>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</si>
  <si>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</si>
  <si>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</si>
  <si>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</si>
  <si>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</si>
  <si>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</si>
  <si>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</si>
  <si>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</si>
  <si>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</si>
  <si>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</si>
  <si>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</si>
  <si>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</si>
  <si>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</si>
  <si>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</si>
  <si>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</si>
  <si>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</si>
  <si>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</si>
  <si>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</si>
  <si>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</si>
  <si>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</si>
  <si>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</si>
  <si>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</si>
  <si>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</si>
  <si>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</si>
  <si>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</si>
  <si>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</si>
  <si>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</si>
  <si>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</si>
  <si>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</si>
  <si>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</si>
  <si>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</si>
  <si>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</si>
  <si>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</si>
  <si>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</si>
  <si>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</si>
  <si>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</si>
  <si>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</si>
  <si>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</si>
  <si>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</si>
  <si>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</si>
  <si>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</si>
  <si>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</si>
  <si>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</si>
  <si>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</si>
  <si>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</si>
  <si>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</si>
  <si>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</si>
  <si>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</si>
  <si>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</si>
  <si>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</si>
  <si>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</si>
  <si>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</si>
  <si>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</si>
  <si>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</si>
  <si>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</si>
  <si>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</si>
  <si>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</si>
  <si>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</si>
  <si>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</si>
  <si>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</si>
  <si>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</si>
  <si>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</si>
  <si>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</si>
  <si>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</si>
  <si>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</si>
  <si>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</si>
  <si>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</si>
  <si>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</si>
  <si>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</si>
  <si>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</si>
  <si>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</si>
  <si>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</si>
  <si>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</si>
  <si>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</si>
  <si>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</si>
  <si>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</si>
  <si>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</si>
  <si>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</si>
  <si>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</si>
  <si>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</si>
  <si>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</si>
  <si>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</si>
  <si>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</si>
  <si>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</si>
  <si>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</si>
  <si>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</si>
  <si>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</si>
  <si>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</si>
  <si>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</si>
  <si>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</si>
  <si>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</si>
  <si>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</si>
  <si>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</si>
  <si>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</si>
  <si>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</si>
  <si>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</si>
  <si>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</si>
  <si>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</si>
  <si>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</si>
  <si>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</si>
  <si>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</si>
  <si>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</si>
  <si>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</si>
  <si>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</si>
  <si>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</si>
  <si>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</si>
  <si>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</si>
  <si>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</si>
  <si>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</si>
  <si>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</si>
  <si>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</si>
  <si>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</si>
  <si>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</si>
  <si>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</si>
  <si>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</si>
  <si>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</si>
  <si>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</si>
  <si>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</si>
  <si>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</si>
  <si>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</si>
  <si>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</si>
  <si>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</si>
  <si>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</si>
  <si>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</si>
  <si>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</si>
  <si>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</si>
  <si>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</si>
  <si>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</si>
  <si>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</si>
  <si>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</si>
  <si>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</si>
  <si>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</si>
  <si>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</si>
  <si>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</si>
  <si>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</si>
  <si>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</si>
  <si>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</si>
  <si>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</si>
  <si>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</si>
  <si>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</si>
  <si>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</si>
  <si>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</si>
  <si>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</si>
  <si>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</si>
  <si>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</si>
  <si>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</si>
  <si>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</si>
  <si>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</si>
  <si>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</si>
  <si>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</si>
  <si>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</si>
  <si>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</si>
  <si>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</si>
  <si>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</si>
  <si>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</si>
  <si>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</si>
  <si>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</si>
  <si>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</si>
  <si>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</si>
  <si>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</si>
  <si>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</si>
  <si>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</si>
  <si>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</si>
  <si>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</si>
  <si>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</si>
  <si>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</si>
  <si>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</si>
  <si>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</si>
  <si>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</si>
  <si>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</si>
  <si>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</si>
  <si>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</si>
  <si>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</si>
  <si>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</si>
  <si>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</si>
  <si>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</si>
  <si>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</si>
  <si>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</si>
  <si>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</si>
  <si>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</si>
  <si>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</si>
  <si>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</si>
  <si>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</si>
  <si>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</si>
  <si>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</si>
  <si>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</si>
  <si>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</si>
  <si>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</si>
  <si>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</si>
  <si>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</si>
  <si>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</si>
  <si>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</si>
  <si>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</si>
  <si>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</si>
  <si>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</si>
  <si>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</si>
  <si>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</si>
  <si>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</si>
  <si>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</si>
  <si>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</si>
  <si>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</si>
  <si>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</si>
  <si>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</si>
  <si>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</si>
  <si>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</si>
  <si>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</si>
  <si>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</si>
  <si>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</si>
  <si>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</si>
  <si>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</si>
  <si>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</si>
  <si>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</si>
  <si>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</si>
  <si>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</si>
  <si>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</si>
  <si>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</si>
  <si>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</si>
  <si>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</si>
  <si>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</si>
  <si>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</si>
  <si>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</si>
  <si>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</si>
  <si>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</si>
  <si>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</si>
  <si>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</si>
  <si>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</si>
  <si>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</si>
  <si>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</si>
  <si>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</si>
  <si>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</si>
  <si>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</si>
  <si>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</si>
  <si>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</si>
  <si>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</si>
  <si>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</si>
  <si>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</si>
  <si>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</si>
  <si>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</si>
  <si>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</si>
  <si>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</si>
  <si>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</si>
  <si>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</si>
  <si>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</si>
  <si>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</si>
  <si>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2021-5-10000033</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</si>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</sst>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146</v>
      </c>
      <c r="K20" s="150">
        <v>911264697</v>
      </c>
      <c r="L20" s="151">
        <v>44228</v>
      </c>
      <c r="M20" s="151">
        <v>44561</v>
      </c>
      <c r="N20" s="134">
        <f>+(M20-L20)/30</f>
        <v>11.1</v>
      </c>
      <c r="O20" s="137"/>
      <c r="U20" s="133"/>
      <c r="V20" s="105">
        <f ca="1">NOW()</f>
        <v>44193.757895023147</v>
      </c>
      <c r="W20" s="105">
        <f ca="1">NOW()</f>
        <v>44193.757895023147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2716</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2717</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2718</v>
      </c>
      <c r="E57" s="144">
        <v>42447</v>
      </c>
      <c r="F57" s="144">
        <v>42735</v>
      </c>
      <c r="G57" s="159">
        <f t="shared" si="3"/>
        <v>9.6</v>
      </c>
      <c r="H57" s="119" t="s">
        <v>2715</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2718</v>
      </c>
      <c r="E58" s="144">
        <v>42447</v>
      </c>
      <c r="F58" s="144">
        <v>42735</v>
      </c>
      <c r="G58" s="159">
        <f t="shared" si="3"/>
        <v>9.6</v>
      </c>
      <c r="H58" s="119" t="s">
        <v>2715</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2718</v>
      </c>
      <c r="E59" s="144">
        <v>42447</v>
      </c>
      <c r="F59" s="144">
        <v>42735</v>
      </c>
      <c r="G59" s="159">
        <f t="shared" si="3"/>
        <v>9.6</v>
      </c>
      <c r="H59" s="119" t="s">
        <v>2715</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2719</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2719</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2719</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2719</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2720</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2708</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2709</v>
      </c>
      <c r="E115" s="144">
        <v>43880</v>
      </c>
      <c r="F115" s="144">
        <v>44196</v>
      </c>
      <c r="G115" s="159">
        <f t="shared" ref="G115:G116" si="4">IF(AND(E115&lt;&gt;"",F115&lt;&gt;""),((F115-E115)/30),"")</f>
        <v>10.533333333333333</v>
      </c>
      <c r="H115" s="121" t="s">
        <v>2708</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27337940.91</v>
      </c>
      <c r="F185" s="92"/>
      <c r="G185" s="93"/>
      <c r="H185" s="88"/>
      <c r="I185" s="90" t="s">
        <v>2627</v>
      </c>
      <c r="J185" s="165">
        <f>+SUM(M179:M183)</f>
        <v>0.02</v>
      </c>
      <c r="K185" s="201" t="s">
        <v>2628</v>
      </c>
      <c r="L185" s="201"/>
      <c r="M185" s="94">
        <f>+J185*(SUM(K20:K35))</f>
        <v>18225293.940000001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2710</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2711</v>
      </c>
      <c r="J211" s="27" t="s">
        <v>2622</v>
      </c>
      <c r="K211" s="147" t="s">
        <v>2711</v>
      </c>
      <c r="L211" s="21"/>
      <c r="M211" s="21"/>
      <c r="N211" s="21"/>
      <c r="O211" s="8"/>
    </row>
    <row r="212" spans="1:15" x14ac:dyDescent="0.25">
      <c r="A212" s="9"/>
      <c r="B212" s="27" t="s">
        <v>2619</v>
      </c>
      <c r="C212" s="146" t="s">
        <v>2710</v>
      </c>
      <c r="D212" s="21"/>
      <c r="G212" s="27" t="s">
        <v>2621</v>
      </c>
      <c r="H212" s="147" t="s">
        <v>2712</v>
      </c>
      <c r="J212" s="27" t="s">
        <v>2623</v>
      </c>
      <c r="K212" s="146"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2020-12-28T23:11:51Z</cp:lastPrinted>
  <dcterms:created xsi:type="dcterms:W3CDTF">2020-10-14T21:57:42Z</dcterms:created>
  <dcterms:modified xsi:type="dcterms:W3CDTF">2020-12-28T23:19:35Z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