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<sst xmlns="http://schemas.openxmlformats.org/spreadsheetml/2006/main" count="3077" uniqueCount="2693">
  <si>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</si>
  <si>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</si>
  <si>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</si>
  <si>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</si>
  <si>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</si>
  <si>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</si>
  <si>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</si>
  <si>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</si>
  <si>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</si>
  <si>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</si>
  <si>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</si>
  <si>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</si>
  <si>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</si>
  <si>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</si>
  <si>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</si>
  <si>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</si>
  <si>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</si>
  <si>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</si>
  <si>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</si>
  <si>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</si>
  <si>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</si>
  <si>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</si>
  <si>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</si>
  <si>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</si>
  <si>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</si>
  <si>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</si>
  <si>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</si>
  <si>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</si>
  <si>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</si>
  <si>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</si>
  <si>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</si>
  <si>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</si>
  <si>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</si>
  <si>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</si>
  <si>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</si>
  <si>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</si>
  <si>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</si>
  <si>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</si>
  <si>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</si>
  <si>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</si>
  <si>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</si>
  <si>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</si>
  <si>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</si>
  <si>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</si>
  <si>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</si>
  <si>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</si>
  <si>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</si>
  <si>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</si>
  <si>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</si>
  <si>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</si>
  <si>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</si>
  <si>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</si>
  <si>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</si>
  <si>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</si>
  <si>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</si>
  <si>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</si>
  <si>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</si>
  <si>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</si>
  <si>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</si>
  <si>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</si>
  <si>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</si>
  <si>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</si>
  <si>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</si>
  <si>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</si>
  <si>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</si>
  <si>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</si>
  <si>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</si>
  <si>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</si>
  <si>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</si>
  <si>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</si>
  <si>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</si>
  <si>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</si>
  <si>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</si>
  <si>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</si>
  <si>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</si>
  <si>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</si>
  <si>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</si>
  <si>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</si>
  <si>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</si>
  <si>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</si>
  <si>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</si>
  <si>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</si>
  <si>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</si>
  <si>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</si>
  <si>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</si>
  <si>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</si>
  <si>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</si>
  <si>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</si>
  <si>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</si>
  <si>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</si>
  <si>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</si>
  <si>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</si>
  <si>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</si>
  <si>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</si>
  <si>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</si>
  <si>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</si>
  <si>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</si>
  <si>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</si>
  <si>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</si>
  <si>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</si>
  <si>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</si>
  <si>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</si>
  <si>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</si>
  <si>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</si>
  <si>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</si>
  <si>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</si>
  <si>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</si>
  <si>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</si>
  <si>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</si>
  <si>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</si>
  <si>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</si>
  <si>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</si>
  <si>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</si>
  <si>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</si>
  <si>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</si>
  <si>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</si>
  <si>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</si>
  <si>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</si>
  <si>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</si>
  <si>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</si>
  <si>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</si>
  <si>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</si>
  <si>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</si>
  <si>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</si>
  <si>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</si>
  <si>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</si>
  <si>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</si>
  <si>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</si>
  <si>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</si>
  <si>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</si>
  <si>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</si>
  <si>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</si>
  <si>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</si>
  <si>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</si>
  <si>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</si>
  <si>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</si>
  <si>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</si>
  <si>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</si>
  <si>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</si>
  <si>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</si>
  <si>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</si>
  <si>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</si>
  <si>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</si>
  <si>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</si>
  <si>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</si>
  <si>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</si>
  <si>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</si>
  <si>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</si>
  <si>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</si>
  <si>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</si>
  <si>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</si>
  <si>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</si>
  <si>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</si>
  <si>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</si>
  <si>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</si>
  <si>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</si>
  <si>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</si>
  <si>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</si>
  <si>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</si>
  <si>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</si>
  <si>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</si>
  <si>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</si>
  <si>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</si>
  <si>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</si>
  <si>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</si>
  <si>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</si>
  <si>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</si>
  <si>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</si>
  <si>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</si>
  <si>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</si>
  <si>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</si>
  <si>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</si>
  <si>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</si>
  <si>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</si>
  <si>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</si>
  <si>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</si>
  <si>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</si>
  <si>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</si>
  <si>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</si>
  <si>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</si>
  <si>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</si>
  <si>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</si>
  <si>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</si>
  <si>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</si>
  <si>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</si>
  <si>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</si>
  <si>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</si>
  <si>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</si>
  <si>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</si>
  <si>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</si>
  <si>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</si>
  <si>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</si>
  <si>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</si>
  <si>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</si>
  <si>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</si>
  <si>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</si>
  <si>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</si>
  <si>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</si>
  <si>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</si>
  <si>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</si>
  <si>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</si>
  <si>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</si>
  <si>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</si>
  <si>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</si>
  <si>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</si>
  <si>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</si>
  <si>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</si>
  <si>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</si>
  <si>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</si>
  <si>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</si>
  <si>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</si>
  <si>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</si>
  <si>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</si>
  <si>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</si>
  <si>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</si>
  <si>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</si>
  <si>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</si>
  <si>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</si>
  <si>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</si>
  <si>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</si>
  <si>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</si>
  <si>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</si>
  <si>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</si>
  <si>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</si>
  <si>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</si>
  <si>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</si>
  <si>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</si>
  <si>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</si>
  <si>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</si>
  <si>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</si>
  <si>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</si>
  <si>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</si>
  <si>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</si>
  <si>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</si>
  <si>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</si>
  <si>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</si>
  <si>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</si>
  <si>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</si>
  <si>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</si>
  <si>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</si>
  <si>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</si>
  <si>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</si>
  <si>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</si>
  <si>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</si>
  <si>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</si>
  <si>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</si>
  <si>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</si>
  <si>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</si>
  <si>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</si>
  <si>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</si>
  <si>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</si>
  <si>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</si>
  <si>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</si>
  <si>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</si>
  <si>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</si>
  <si>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</si>
  <si>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</si>
  <si>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</si>
  <si>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</si>
  <si>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</si>
  <si>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</si>
  <si>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</si>
  <si>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</si>
  <si>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</si>
  <si>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</si>
  <si>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</si>
  <si>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</si>
  <si>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</si>
  <si>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</si>
  <si>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</si>
  <si>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</si>
  <si>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</si>
  <si>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</si>
  <si>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</si>
  <si>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</si>
  <si>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</si>
  <si>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</si>
  <si>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</si>
  <si>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</si>
  <si>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</si>
  <si>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</si>
  <si>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</si>
  <si>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</si>
  <si>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</si>
  <si>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</si>
  <si>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</si>
  <si>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</si>
  <si>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</si>
  <si>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</si>
  <si>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</si>
  <si>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</si>
  <si>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</si>
  <si>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</si>
  <si>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</si>
  <si>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</si>
  <si>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</si>
  <si>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</si>
  <si>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</si>
  <si>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</si>
  <si>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</si>
  <si>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</si>
  <si>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</si>
  <si>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</si>
  <si>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</si>
  <si>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</si>
  <si>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</si>
  <si>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</si>
  <si>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</si>
  <si>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</si>
  <si>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</si>
  <si>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</si>
  <si>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</si>
  <si>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</si>
  <si>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</si>
  <si>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</si>
  <si>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</si>
  <si>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</si>
  <si>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</si>
  <si>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</si>
  <si>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</si>
  <si>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</si>
  <si>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</si>
  <si>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</si>
  <si>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</si>
  <si>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</si>
  <si>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</si>
  <si>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</si>
  <si>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</si>
  <si>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</si>
  <si>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</si>
  <si>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</si>
  <si>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</si>
  <si>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</si>
  <si>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</si>
  <si>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</si>
  <si>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</si>
  <si>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</si>
  <si>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</si>
  <si>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</si>
  <si>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</si>
  <si>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</si>
  <si>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</si>
  <si>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</si>
  <si>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</si>
  <si>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</si>
  <si>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</si>
  <si>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</si>
  <si>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</si>
  <si>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</si>
  <si>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</si>
  <si>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</si>
  <si>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</si>
  <si>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</si>
  <si>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</si>
  <si>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</si>
  <si>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</si>
  <si>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</si>
  <si>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</si>
  <si>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</si>
  <si>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</si>
  <si>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</si>
  <si>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</si>
  <si>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</si>
  <si>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</si>
  <si>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</si>
  <si>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</si>
  <si>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</si>
  <si>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</si>
  <si>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</si>
  <si>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</si>
  <si>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</si>
  <si>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</si>
  <si>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</si>
  <si>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</si>
  <si>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</si>
  <si>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</si>
  <si>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</si>
  <si>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</si>
  <si>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</si>
  <si>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</si>
  <si>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</si>
  <si>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</si>
  <si>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</si>
  <si>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</si>
  <si>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</si>
  <si>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</si>
  <si>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</si>
  <si>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</si>
  <si>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</si>
  <si>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</si>
  <si>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</si>
  <si>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</si>
  <si>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</si>
  <si>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</si>
  <si>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</si>
  <si>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</si>
  <si>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</si>
  <si>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</si>
  <si>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</si>
  <si>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</si>
  <si>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</si>
  <si>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</si>
  <si>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</si>
  <si>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</si>
  <si>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</si>
  <si>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</si>
  <si>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</si>
  <si>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</si>
  <si>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</si>
  <si>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</si>
  <si>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</si>
  <si>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</si>
  <si>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</si>
  <si>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</si>
  <si>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</si>
  <si>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</si>
  <si>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</si>
  <si>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</si>
  <si>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</si>
  <si>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</si>
  <si>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</si>
  <si>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</si>
  <si>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</si>
  <si>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</si>
  <si>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</si>
  <si>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</si>
  <si>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</si>
  <si>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</si>
  <si>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</si>
  <si>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</si>
  <si>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</si>
  <si>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</si>
  <si>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</si>
  <si>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</si>
  <si>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</si>
  <si>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</si>
  <si>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</si>
  <si>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</si>
  <si>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</si>
  <si>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</si>
  <si>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</si>
  <si>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</si>
  <si>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</si>
  <si>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</si>
  <si>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</si>
  <si>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</si>
  <si>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</si>
  <si>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</si>
  <si>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</si>
  <si>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</si>
  <si>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</si>
  <si>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</si>
  <si>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</si>
  <si>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</si>
  <si>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</si>
  <si>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</si>
  <si>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</si>
  <si>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</si>
  <si>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</si>
  <si>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</si>
  <si>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</si>
  <si>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</si>
  <si>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</si>
  <si>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</si>
  <si>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</si>
  <si>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</si>
  <si>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</si>
  <si>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</si>
  <si>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</si>
  <si>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</si>
  <si>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</si>
  <si>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</si>
  <si>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</si>
  <si>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</si>
  <si>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</si>
  <si>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</si>
  <si>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</si>
  <si>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</si>
  <si>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</si>
  <si>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</si>
  <si>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</si>
  <si>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</si>
  <si>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</si>
  <si>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</si>
  <si>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</si>
  <si>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</si>
  <si>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</si>
  <si>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</si>
  <si>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</si>
  <si>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</si>
  <si>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</si>
  <si>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</si>
  <si>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</si>
  <si>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</si>
  <si>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</si>
  <si>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</si>
  <si>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</si>
  <si>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</si>
  <si>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</si>
  <si>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</si>
  <si>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</si>
  <si>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</si>
  <si>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</si>
  <si>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</si>
  <si>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</si>
  <si>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</si>
  <si>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</si>
  <si>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</si>
  <si>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</si>
  <si>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</si>
  <si>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</si>
  <si>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</si>
  <si>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</si>
  <si>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</si>
  <si>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</si>
  <si>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</si>
  <si>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</si>
  <si>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</si>
  <si>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</si>
  <si>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</si>
  <si>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</si>
  <si>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</si>
  <si>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</si>
  <si>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</si>
  <si>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</si>
  <si>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</si>
  <si>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</si>
  <si>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</si>
  <si>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</si>
  <si>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</si>
  <si>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</si>
  <si>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</si>
  <si>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</si>
  <si>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</si>
  <si>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</si>
  <si>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</si>
  <si>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</si>
  <si>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</si>
  <si>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</si>
  <si>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</si>
  <si>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</si>
  <si>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</si>
  <si>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</si>
  <si>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</si>
  <si>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</si>
  <si>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</si>
  <si>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</si>
  <si>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</si>
  <si>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</si>
  <si>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</si>
  <si>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</si>
  <si>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</si>
  <si>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</si>
  <si>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</si>
  <si>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</si>
  <si>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</si>
  <si>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</si>
  <si>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</si>
  <si>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</si>
  <si>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</si>
  <si>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</si>
  <si>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</si>
  <si>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</si>
  <si>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</si>
  <si>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</si>
  <si>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</si>
  <si>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</si>
  <si>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</si>
  <si>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</si>
  <si>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</si>
  <si>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</si>
  <si>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</si>
  <si>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</si>
  <si>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</si>
  <si>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</si>
  <si>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</si>
  <si>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</si>
  <si>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</si>
  <si>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</si>
  <si>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</si>
  <si>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</si>
  <si>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</si>
  <si>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</si>
  <si>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</si>
  <si>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</si>
  <si>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</si>
  <si>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</si>
  <si>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</si>
  <si>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</si>
  <si>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</si>
  <si>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</si>
  <si>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</si>
  <si>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</si>
  <si>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</si>
  <si>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</si>
  <si>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</si>
  <si>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</si>
  <si>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</si>
  <si>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</si>
  <si>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</si>
  <si>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</si>
  <si>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</si>
  <si>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</si>
  <si>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</si>
  <si>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</si>
  <si>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</si>
  <si>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</si>
  <si>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</si>
  <si>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</si>
  <si>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</si>
  <si>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</si>
  <si>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</si>
  <si>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</si>
  <si>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</si>
  <si>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</si>
  <si>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</si>
  <si>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</si>
  <si>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</si>
  <si>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</si>
  <si>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</si>
  <si>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</si>
  <si>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</si>
  <si>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</si>
  <si>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</si>
  <si>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</si>
  <si>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</si>
  <si>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</si>
  <si>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</si>
  <si>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</si>
  <si>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</si>
  <si>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</si>
  <si>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</si>
  <si>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</si>
  <si>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</si>
  <si>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</si>
  <si>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</si>
  <si>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</si>
  <si>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</si>
  <si>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</si>
  <si>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</si>
  <si>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</si>
  <si>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</si>
  <si>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</si>
  <si>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</si>
  <si>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</si>
  <si>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</si>
  <si>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</si>
  <si>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</si>
  <si>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</si>
  <si>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</si>
  <si>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</si>
  <si>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</si>
  <si>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</si>
  <si>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</si>
  <si>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</si>
  <si>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</si>
  <si>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</si>
  <si>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</si>
  <si>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</si>
  <si>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</si>
  <si>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</si>
  <si>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</si>
  <si>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</si>
  <si>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</si>
  <si>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</si>
  <si>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</si>
  <si>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</si>
  <si>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</si>
  <si>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</si>
  <si>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</si>
  <si>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</si>
  <si>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</si>
  <si>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</si>
  <si>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</si>
  <si>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</si>
  <si>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</si>
  <si>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</si>
  <si>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</si>
  <si>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</si>
  <si>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</si>
  <si>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</si>
  <si>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</si>
  <si>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</si>
  <si>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</si>
  <si>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</si>
  <si>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</si>
  <si>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</si>
  <si>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</si>
  <si>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</si>
  <si>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</si>
  <si>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</si>
  <si>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</si>
  <si>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</si>
  <si>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</si>
  <si>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</si>
  <si>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</si>
  <si>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</si>
  <si>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</si>
  <si>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</si>
  <si>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</si>
  <si>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</si>
  <si>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</si>
  <si>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</si>
  <si>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</si>
  <si>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</si>
  <si>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</si>
  <si>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</si>
  <si>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</si>
  <si>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</si>
  <si>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</si>
  <si>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</si>
  <si>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</si>
  <si>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</si>
  <si>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</si>
  <si>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</si>
  <si>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</si>
  <si>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</si>
  <si>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</si>
  <si>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</si>
  <si>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</si>
  <si>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</si>
  <si>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</si>
  <si>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</si>
  <si>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</si>
  <si>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</si>
  <si>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</si>
  <si>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</si>
  <si>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</si>
  <si>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</si>
  <si>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</si>
  <si>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</si>
  <si>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</si>
  <si>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</si>
  <si>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</si>
  <si>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</si>
  <si>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</si>
  <si>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</si>
  <si>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</si>
  <si>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</si>
  <si>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</si>
  <si>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</si>
  <si>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</si>
  <si>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</si>
  <si>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</si>
  <si>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</si>
  <si>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</si>
  <si>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</si>
  <si>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</si>
  <si>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</si>
  <si>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</si>
  <si>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</si>
  <si>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</si>
  <si>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</si>
  <si>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</si>
  <si>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</si>
  <si>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</si>
  <si>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</si>
  <si>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</si>
  <si>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</si>
  <si>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</si>
  <si>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</si>
  <si>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</si>
  <si>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</si>
  <si>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</si>
  <si>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</si>
  <si>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</si>
  <si>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</si>
  <si>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</si>
  <si>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</si>
  <si>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</si>
  <si>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</si>
  <si>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</si>
  <si>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</si>
  <si>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</si>
  <si>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</si>
  <si>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</si>
  <si>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</si>
  <si>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</si>
  <si>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</si>
  <si>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</si>
  <si>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</si>
  <si>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</si>
  <si>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</si>
  <si>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</si>
  <si>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</si>
  <si>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</si>
  <si>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</si>
  <si>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</si>
  <si>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</si>
  <si>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</si>
  <si>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</si>
  <si>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</si>
  <si>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</si>
  <si>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</si>
  <si>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</si>
  <si>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</si>
  <si>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</si>
  <si>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</si>
  <si>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</si>
  <si>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</si>
  <si>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</si>
  <si>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</si>
  <si>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</si>
  <si>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</si>
  <si>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</si>
  <si>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</si>
  <si>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</si>
  <si>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</si>
  <si>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</si>
  <si>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</si>
  <si>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</si>
  <si>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</si>
  <si>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</si>
  <si>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</si>
  <si>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</si>
  <si>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</si>
  <si>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</si>
  <si>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</si>
  <si>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</si>
  <si>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</si>
  <si>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</si>
  <si>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</si>
  <si>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</si>
  <si>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</si>
  <si>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</si>
  <si>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</si>
  <si>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</si>
  <si>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</si>
  <si>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</si>
  <si>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</si>
  <si>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</si>
  <si>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</si>
  <si>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</si>
  <si>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</si>
  <si>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</si>
  <si>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</si>
  <si>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</si>
  <si>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</si>
  <si>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</si>
  <si>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</si>
  <si>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</si>
  <si>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</si>
  <si>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</si>
  <si>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</si>
  <si>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</si>
  <si>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</si>
  <si>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</si>
  <si>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</si>
  <si>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</si>
  <si>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</si>
  <si>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</si>
  <si>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</si>
  <si>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</si>
  <si>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</si>
  <si>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</si>
  <si>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</si>
  <si>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</si>
  <si>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</si>
  <si>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</si>
  <si>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</si>
  <si>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</si>
  <si>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</si>
  <si>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</si>
  <si>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</si>
  <si>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</si>
  <si>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</si>
  <si>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</si>
  <si>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</si>
  <si>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</si>
  <si>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</si>
  <si>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</si>
  <si>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</si>
  <si>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</si>
  <si>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</si>
  <si>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</si>
  <si>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</si>
  <si>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</si>
  <si>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</si>
  <si>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</si>
  <si>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</si>
  <si>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</si>
  <si>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</si>
  <si>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</si>
  <si>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</si>
  <si>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</si>
  <si>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</si>
  <si>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</si>
  <si>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</si>
  <si>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</si>
  <si>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</si>
  <si>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</si>
  <si>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</si>
  <si>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</si>
  <si>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</si>
  <si>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</si>
  <si>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</si>
  <si>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</si>
  <si>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</si>
  <si>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</si>
  <si>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</si>
  <si>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</si>
  <si>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</si>
  <si>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</si>
  <si>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</si>
  <si>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</si>
  <si>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</si>
  <si>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</si>
  <si>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</si>
  <si>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</si>
  <si>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</si>
  <si>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</si>
  <si>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</si>
  <si>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</si>
  <si>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</si>
  <si>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</si>
  <si>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</si>
  <si>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</si>
  <si>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</si>
  <si>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</si>
  <si>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</si>
  <si>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</si>
  <si>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</si>
  <si>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</si>
  <si>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</si>
  <si>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</si>
  <si>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</si>
  <si>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</si>
  <si>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</si>
  <si>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</si>
  <si>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</si>
  <si>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</si>
  <si>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</si>
  <si>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</si>
  <si>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</si>
  <si>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</si>
  <si>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</si>
  <si>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</si>
  <si>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</si>
  <si>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</si>
  <si>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</si>
  <si>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</si>
  <si>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</si>
  <si>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</si>
  <si>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</si>
  <si>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</si>
  <si>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</si>
  <si>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</si>
  <si>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</si>
  <si>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</si>
  <si>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</si>
  <si>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</si>
  <si>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</si>
  <si>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</si>
  <si>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</si>
  <si>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</si>
  <si>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</si>
  <si>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</si>
  <si>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</si>
  <si>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</si>
  <si>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</si>
  <si>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</si>
  <si>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</si>
  <si>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</si>
  <si>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</si>
  <si>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</si>
  <si>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</si>
  <si>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</si>
  <si>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</si>
  <si>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</si>
  <si>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</si>
  <si>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</si>
  <si>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</si>
  <si>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</si>
  <si>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</si>
  <si>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</si>
  <si>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</si>
  <si>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</si>
  <si>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</si>
  <si>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</si>
  <si>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</si>
  <si>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</si>
  <si>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</si>
  <si>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</si>
  <si>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</si>
  <si>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</si>
  <si>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</si>
  <si>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</si>
  <si>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</si>
  <si>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</si>
  <si>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</si>
  <si>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</si>
  <si>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</si>
  <si>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</si>
  <si>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</si>
  <si>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</si>
  <si>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</si>
  <si>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</si>
  <si>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</si>
  <si>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</si>
  <si>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</si>
  <si>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</si>
  <si>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</si>
  <si>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</si>
  <si>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</si>
  <si>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</si>
  <si>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</si>
  <si>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</si>
  <si>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</si>
  <si>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</si>
  <si>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</si>
  <si>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</si>
  <si>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</si>
  <si>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</si>
  <si>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</si>
  <si>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</si>
  <si>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</si>
  <si>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</si>
  <si>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</si>
  <si>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</si>
  <si>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</si>
  <si>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</si>
  <si>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</si>
  <si>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</si>
  <si>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</si>
  <si>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</si>
  <si>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</si>
  <si>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</si>
  <si>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</si>
  <si>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</si>
  <si>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</si>
  <si>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</si>
  <si>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</si>
  <si>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</si>
  <si>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</si>
  <si>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</si>
  <si>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</si>
  <si>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</si>
  <si>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</si>
  <si>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</si>
  <si>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</si>
  <si>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</si>
  <si>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</si>
  <si>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</si>
  <si>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</si>
  <si>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</si>
  <si>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</si>
  <si>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</si>
  <si>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</si>
  <si>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</si>
  <si>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</si>
  <si>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</si>
  <si>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</si>
  <si>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</si>
  <si>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</si>
  <si>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</si>
  <si>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</si>
  <si>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</si>
  <si>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</si>
  <si>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</si>
  <si>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</si>
  <si>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</si>
  <si>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</si>
  <si>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</si>
  <si>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</si>
  <si>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</si>
  <si>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</si>
  <si>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</si>
  <si>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</si>
  <si>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</si>
  <si>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</si>
  <si>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</si>
  <si>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</si>
  <si>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</si>
  <si>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</si>
  <si>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</si>
  <si>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</si>
  <si>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</si>
  <si>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</si>
  <si>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</si>
  <si>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</si>
  <si>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</si>
  <si>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</si>
  <si>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</si>
  <si>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</si>
  <si>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</si>
  <si>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</si>
  <si>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</si>
  <si>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</si>
  <si>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</si>
  <si>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</si>
  <si>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</si>
  <si>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</si>
  <si>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</si>
  <si>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</si>
  <si>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</si>
  <si>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</si>
  <si>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</si>
  <si>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</si>
  <si>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</si>
  <si>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</si>
  <si>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</si>
  <si>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</si>
  <si>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</si>
  <si>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</si>
  <si>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</si>
  <si>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</si>
  <si>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</si>
  <si>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</si>
  <si>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</si>
  <si>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</si>
  <si>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</si>
  <si>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</si>
  <si>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</si>
  <si>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</si>
  <si>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</si>
  <si>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</si>
  <si>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</si>
  <si>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</si>
  <si>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</si>
  <si>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</si>
  <si>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</si>
  <si>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</si>
  <si>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</si>
  <si>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</si>
  <si>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</si>
  <si>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</si>
  <si>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</si>
  <si>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</si>
  <si>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</si>
  <si>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</si>
  <si>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</si>
  <si>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</si>
  <si>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</si>
  <si>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</si>
  <si>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</si>
  <si>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</si>
  <si>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</si>
  <si>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</si>
  <si>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</si>
  <si>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</si>
  <si>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</si>
  <si>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</si>
  <si>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</si>
  <si>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</si>
  <si>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</si>
  <si>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</si>
  <si>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</si>
  <si>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</si>
  <si>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</si>
  <si>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</si>
  <si>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</si>
  <si>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</si>
  <si>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</si>
  <si>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</si>
  <si>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</si>
  <si>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</si>
  <si>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</si>
  <si>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</si>
  <si>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</si>
  <si>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</si>
  <si>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</si>
  <si>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</si>
  <si>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</si>
  <si>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</si>
  <si>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</si>
  <si>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</si>
  <si>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</si>
  <si>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</si>
  <si>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</si>
  <si>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</si>
  <si>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</si>
  <si>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</si>
  <si>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</si>
  <si>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</si>
  <si>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</si>
  <si>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</si>
  <si>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</si>
  <si>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</si>
  <si>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</si>
  <si>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</si>
  <si>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</si>
  <si>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</si>
  <si>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</si>
  <si>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</si>
  <si>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</si>
  <si>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</si>
  <si>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</si>
  <si>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</si>
  <si>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</si>
  <si>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</si>
  <si>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</si>
  <si>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</si>
  <si>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</si>
  <si>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</si>
  <si>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</si>
  <si>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</si>
  <si>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</si>
  <si>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</si>
  <si>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</si>
  <si>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</si>
  <si>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</si>
  <si>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</si>
  <si>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</si>
  <si>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</si>
  <si>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</si>
  <si>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</si>
  <si>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</si>
  <si>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</si>
  <si>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</si>
  <si>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</si>
  <si>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</si>
  <si>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</si>
  <si>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</si>
  <si>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</si>
  <si>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</si>
  <si>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</si>
  <si>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</si>
  <si>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</si>
  <si>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</si>
  <si>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</si>
  <si>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</si>
  <si>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</si>
  <si>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</si>
  <si>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</si>
  <si>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</si>
  <si>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</si>
  <si>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</si>
  <si>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</si>
  <si>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</si>
  <si>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</si>
  <si>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</si>
  <si>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</si>
  <si>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</si>
  <si>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</si>
  <si>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</si>
  <si>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</si>
  <si>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</si>
  <si>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</si>
  <si>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</si>
  <si>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</si>
  <si>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</si>
  <si>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</si>
  <si>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</si>
  <si>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</si>
  <si>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</si>
  <si>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</si>
  <si>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</si>
  <si>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</si>
  <si>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</si>
  <si>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</si>
  <si>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</si>
  <si>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</si>
  <si>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</si>
  <si>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</si>
  <si>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</si>
  <si>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</si>
  <si>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</si>
  <si>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</si>
  <si>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</si>
  <si>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</si>
  <si>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</si>
  <si>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</si>
  <si>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</si>
  <si>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</si>
  <si>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</si>
  <si>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</si>
  <si>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</si>
  <si>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</si>
  <si>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</si>
  <si>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</si>
  <si>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</si>
  <si>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</si>
  <si>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</si>
  <si>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</si>
  <si>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</si>
  <si>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</si>
  <si>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</si>
  <si>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</si>
  <si>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</si>
  <si>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</si>
  <si>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</si>
  <si>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</si>
  <si>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</si>
  <si>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</si>
  <si>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</si>
  <si>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</si>
  <si>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</si>
  <si>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</si>
  <si>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</si>
  <si>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</si>
  <si>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</si>
  <si>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</si>
  <si>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</si>
  <si>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</si>
  <si>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</si>
  <si>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</si>
  <si>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</si>
  <si>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</si>
  <si>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</si>
  <si>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</si>
  <si>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</si>
  <si>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</si>
  <si>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</si>
  <si>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</si>
  <si>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</si>
  <si>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</si>
  <si>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</si>
  <si>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</si>
  <si>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</si>
  <si>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</si>
  <si>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</si>
  <si>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</si>
  <si>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</si>
  <si>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</si>
  <si>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</si>
  <si>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</si>
  <si>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</si>
  <si>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</si>
  <si>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</si>
  <si>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</si>
  <si>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</si>
  <si>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</si>
  <si>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</si>
  <si>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</si>
  <si>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</si>
  <si>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</si>
  <si>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</si>
  <si>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</si>
  <si>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</si>
  <si>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</si>
  <si>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</si>
  <si>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</si>
  <si>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</si>
  <si>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</si>
  <si>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</si>
  <si>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</si>
  <si>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</si>
  <si>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</si>
  <si>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</si>
  <si>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</si>
  <si>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</si>
  <si>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</si>
  <si>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</si>
  <si>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</si>
  <si>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</si>
  <si>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</si>
  <si>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</si>
  <si>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</si>
  <si>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</si>
  <si>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</si>
  <si>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</si>
  <si>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</si>
  <si>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</si>
  <si>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</si>
  <si>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</si>
  <si>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</si>
  <si>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</si>
  <si>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</si>
  <si>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</si>
  <si>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</si>
  <si>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</si>
  <si>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</si>
  <si>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</si>
  <si>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</si>
  <si>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</si>
  <si>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</si>
  <si>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</si>
  <si>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</si>
  <si>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</si>
  <si>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</si>
  <si>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</si>
  <si>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</si>
  <si>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</si>
  <si>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</si>
  <si>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</si>
  <si>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</si>
  <si>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</si>
  <si>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</si>
  <si>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</si>
  <si>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</si>
  <si>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</si>
  <si>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</si>
  <si>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</si>
  <si>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</si>
  <si>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</si>
  <si>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</si>
  <si>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</si>
  <si>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</si>
  <si>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</si>
  <si>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</si>
  <si>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</si>
  <si>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</si>
  <si>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</si>
  <si>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</si>
  <si>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</si>
  <si>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</si>
  <si>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</si>
  <si>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</si>
  <si>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</si>
  <si>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</si>
  <si>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</si>
  <si>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</si>
  <si>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</si>
  <si>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</si>
  <si>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</si>
  <si>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</si>
  <si>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</si>
  <si>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</si>
  <si>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</si>
  <si>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</si>
  <si>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</si>
  <si>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</si>
  <si>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</si>
  <si>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</si>
  <si>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</si>
  <si>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</si>
  <si>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</si>
  <si>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</si>
  <si>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</si>
  <si>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</si>
  <si>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</si>
  <si>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</si>
  <si>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</si>
  <si>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</si>
  <si>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</si>
  <si>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</si>
  <si>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</si>
  <si>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</si>
  <si>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</si>
  <si>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</si>
  <si>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</si>
  <si>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</si>
  <si>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</si>
  <si>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</si>
  <si>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</si>
  <si>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</si>
  <si>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</si>
  <si>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</si>
  <si>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</si>
  <si>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</si>
  <si>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</si>
  <si>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</si>
  <si>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</si>
  <si>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</si>
  <si>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</si>
  <si>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</si>
  <si>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</si>
  <si>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</si>
  <si>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</si>
  <si>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</si>
  <si>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</si>
  <si>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</si>
  <si>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</si>
  <si>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</si>
  <si>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</si>
  <si>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</si>
  <si>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</si>
  <si>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</si>
  <si>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</si>
  <si>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</si>
  <si>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</si>
  <si>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</si>
  <si>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</si>
  <si>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</si>
  <si>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</si>
  <si>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</si>
  <si>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</si>
  <si>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</si>
  <si>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</si>
  <si>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</si>
  <si>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</si>
  <si>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</si>
  <si>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</si>
  <si>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</si>
  <si>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</si>
  <si>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</si>
  <si>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</si>
  <si>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</si>
  <si>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</si>
  <si>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</si>
  <si>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</si>
  <si>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</si>
  <si>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</si>
  <si>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</si>
  <si>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</si>
  <si>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</si>
  <si>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</si>
  <si>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</si>
  <si>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</si>
  <si>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</si>
  <si>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</si>
  <si>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</si>
  <si>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</si>
  <si>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</si>
  <si>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</si>
  <si>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</si>
  <si>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</si>
  <si>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</si>
  <si>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</si>
  <si>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</si>
  <si>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</si>
  <si>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</si>
  <si>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</si>
  <si>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</si>
  <si>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</si>
  <si>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</si>
  <si>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</si>
  <si>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</si>
  <si>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</si>
  <si>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</si>
  <si>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</si>
  <si>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</si>
  <si>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</si>
  <si>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</si>
  <si>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</si>
  <si>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</si>
  <si>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</si>
  <si>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</si>
  <si>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</si>
  <si>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</si>
  <si>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</si>
  <si>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</si>
  <si>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</si>
  <si>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</si>
  <si>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</si>
  <si>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</si>
  <si>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</si>
  <si>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</si>
  <si>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</si>
  <si>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</si>
  <si>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</si>
  <si>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</si>
  <si>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</si>
  <si>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</si>
  <si>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</si>
  <si>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</si>
  <si>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</si>
  <si>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</si>
  <si>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</si>
  <si>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</si>
  <si>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</si>
  <si>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</si>
  <si>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</si>
  <si>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</si>
  <si>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</si>
  <si>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</si>
  <si>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</si>
  <si>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</si>
  <si>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</si>
  <si>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</si>
  <si>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</si>
  <si>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</si>
  <si>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</si>
  <si>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</si>
  <si>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</si>
  <si>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</si>
  <si>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</si>
  <si>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</si>
  <si>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</si>
  <si>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</si>
  <si>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</si>
  <si>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</si>
  <si>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</si>
  <si>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</si>
  <si>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</si>
  <si>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</si>
  <si>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</si>
  <si>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</si>
  <si>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</si>
  <si>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</si>
  <si>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</si>
  <si>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</si>
  <si>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</si>
  <si>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</si>
  <si>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</si>
  <si>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</si>
  <si>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</si>
  <si>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</si>
  <si>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</si>
  <si>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</si>
  <si>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</si>
  <si>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</si>
  <si>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</si>
  <si>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</si>
  <si>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</si>
  <si>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</si>
  <si>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</si>
  <si>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</si>
  <si>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</si>
  <si>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</si>
  <si>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</si>
  <si>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</si>
  <si>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</si>
  <si>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</si>
  <si>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</si>
  <si>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</si>
  <si>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</si>
  <si>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</si>
  <si>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</si>
  <si>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</si>
  <si>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</si>
  <si>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</si>
  <si>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</si>
  <si>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</si>
  <si>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</si>
  <si>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</si>
  <si>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</si>
  <si>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</si>
  <si>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</si>
  <si>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</si>
  <si>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</si>
  <si>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</si>
  <si>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</si>
  <si>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</si>
  <si>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</si>
  <si>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</si>
  <si>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</si>
  <si>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</si>
  <si>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</si>
  <si>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</si>
  <si>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</si>
  <si>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</si>
  <si>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</si>
  <si>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</si>
  <si>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</si>
  <si>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</si>
  <si>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</si>
  <si>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</si>
  <si>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</si>
  <si>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</si>
  <si>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</si>
  <si>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</si>
  <si>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</si>
  <si>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</si>
  <si>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</si>
  <si>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</si>
  <si>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</si>
  <si>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</si>
  <si>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</si>
  <si>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</si>
  <si>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</si>
  <si>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</si>
  <si>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</si>
  <si>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</si>
  <si>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</si>
  <si>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</si>
  <si>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</si>
  <si>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</si>
  <si>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</si>
  <si>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</si>
  <si>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</si>
  <si>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</si>
  <si>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</si>
  <si>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</si>
  <si>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</si>
  <si>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</si>
  <si>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</si>
  <si>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</si>
  <si>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</si>
  <si>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</si>
  <si>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</si>
  <si>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</si>
  <si>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</si>
  <si>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</si>
  <si>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</si>
  <si>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</si>
  <si>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</si>
  <si>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</si>
  <si>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</si>
  <si>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</si>
  <si>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</si>
  <si>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</si>
  <si>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</si>
  <si>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</si>
  <si>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</si>
  <si>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</si>
  <si>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</si>
  <si>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</si>
  <si>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</si>
  <si>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</si>
  <si>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</si>
  <si>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</si>
  <si>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</si>
  <si>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</si>
  <si>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</si>
  <si>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</si>
  <si>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</si>
  <si>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</si>
  <si>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</si>
  <si>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</si>
  <si>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</si>
  <si>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</si>
  <si>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</si>
  <si>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</si>
  <si>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</si>
  <si>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</si>
  <si>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</si>
  <si>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</si>
  <si>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</si>
  <si>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</si>
  <si>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</si>
  <si>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</si>
  <si>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</si>
  <si>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</si>
  <si>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</si>
  <si>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</si>
  <si>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</si>
  <si>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</si>
  <si>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</si>
  <si>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</si>
  <si>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</si>
  <si>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</si>
  <si>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</si>
  <si>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</si>
  <si>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</si>
  <si>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</si>
  <si>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</si>
  <si>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</si>
  <si>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</si>
  <si>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</si>
  <si>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</si>
  <si>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</si>
  <si>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</si>
  <si>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</si>
  <si>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</si>
  <si>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</si>
  <si>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</si>
  <si>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</si>
  <si>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</si>
  <si>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</si>
  <si>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</si>
  <si>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</si>
  <si>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</si>
  <si>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</si>
  <si>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</si>
  <si>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</si>
  <si>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</si>
  <si>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</si>
  <si>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</si>
  <si>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</si>
  <si>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</si>
  <si>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</si>
  <si>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</si>
  <si>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</si>
  <si>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</si>
  <si>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</si>
  <si>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</si>
  <si>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</si>
  <si>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</si>
  <si>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</si>
  <si>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</si>
  <si>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</si>
  <si>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</si>
  <si>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</si>
  <si>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</si>
  <si>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</si>
  <si>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</si>
  <si>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</si>
  <si>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</si>
  <si>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</si>
  <si>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</si>
  <si>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</si>
  <si>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</si>
  <si>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</si>
  <si>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</si>
  <si>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</si>
  <si>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</si>
  <si>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</si>
  <si>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</si>
  <si>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</si>
  <si>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</si>
  <si>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</si>
  <si>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</si>
  <si>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</si>
  <si>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</si>
  <si>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</si>
  <si>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</si>
  <si>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</si>
  <si>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</si>
  <si>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</si>
  <si>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</si>
  <si>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</si>
  <si>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</si>
  <si>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</si>
  <si>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</si>
  <si>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</si>
  <si>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</si>
  <si>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</si>
  <si>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</si>
  <si>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</si>
  <si>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</si>
  <si>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</si>
  <si>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</si>
  <si>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</si>
  <si>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</si>
  <si>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</si>
  <si>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</si>
  <si>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</si>
  <si>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</si>
  <si>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</si>
  <si>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</si>
  <si>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</si>
  <si>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</si>
  <si>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</si>
  <si>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</si>
  <si>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</si>
  <si>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</si>
  <si>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</si>
  <si>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</si>
  <si>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</si>
  <si>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</si>
  <si>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</si>
  <si>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</si>
  <si>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</si>
  <si>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</si>
  <si>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</si>
  <si>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</si>
  <si>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</si>
  <si>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</si>
  <si>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</si>
  <si>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</si>
  <si>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</si>
  <si>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</si>
  <si>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</si>
  <si>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</si>
  <si>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</si>
  <si>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</si>
  <si>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</si>
  <si>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</si>
  <si>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</si>
  <si>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</si>
  <si>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</si>
  <si>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</si>
  <si>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</si>
  <si>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</si>
  <si>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</si>
  <si>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</si>
  <si>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</si>
  <si>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</si>
  <si>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</si>
  <si>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</si>
  <si>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</si>
  <si>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</si>
  <si>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</si>
  <si>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</si>
  <si>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</si>
  <si>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</si>
  <si>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</si>
  <si>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</si>
  <si>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</si>
  <si>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</si>
  <si>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</si>
  <si>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</si>
  <si>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</si>
  <si>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</si>
  <si>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</si>
  <si>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</si>
  <si>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</si>
  <si>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</si>
  <si>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</si>
  <si>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</si>
  <si>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</si>
  <si>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</si>
  <si>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</si>
  <si>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</si>
  <si>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</si>
  <si>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</si>
  <si>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</si>
  <si>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</si>
  <si>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</si>
  <si>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</si>
  <si>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</si>
  <si>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</si>
  <si>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</si>
  <si>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</si>
  <si>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</si>
  <si>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</si>
  <si>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</si>
  <si>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</si>
  <si>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</si>
  <si>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</si>
  <si>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</si>
  <si>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</si>
  <si>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</si>
  <si>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</si>
  <si>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</si>
  <si>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</si>
  <si>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</si>
  <si>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</si>
  <si>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</si>
  <si>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</si>
  <si>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</si>
  <si>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</si>
  <si>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</si>
  <si>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</si>
  <si>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</si>
  <si>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</si>
  <si>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</si>
  <si>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</si>
  <si>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</si>
  <si>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</si>
  <si>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</si>
  <si>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</si>
  <si>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</si>
  <si>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</si>
  <si>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</si>
  <si>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</si>
  <si>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</si>
  <si>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</si>
  <si>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</si>
  <si>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</si>
  <si>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</si>
  <si>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</si>
  <si>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</si>
  <si>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</si>
  <si>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</si>
  <si>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</si>
  <si>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</si>
  <si>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</si>
  <si>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</si>
  <si>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</si>
  <si>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</si>
  <si>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</si>
  <si>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</si>
  <si>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</si>
  <si>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</si>
  <si>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</si>
  <si>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</si>
  <si>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</si>
  <si>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</si>
  <si>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</si>
  <si>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</si>
  <si>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</si>
  <si>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</si>
  <si>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</si>
  <si>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</si>
  <si>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</si>
  <si>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</si>
  <si>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</si>
  <si>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</si>
  <si>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</si>
  <si>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</si>
  <si>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</si>
  <si>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</si>
  <si>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</si>
  <si>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</si>
  <si>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</si>
  <si>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</si>
  <si>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</si>
  <si>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</si>
  <si>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</si>
  <si>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</si>
  <si>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</si>
  <si>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</si>
  <si>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</si>
  <si>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</si>
  <si>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</si>
  <si>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</si>
  <si>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</si>
  <si>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</si>
  <si>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</si>
  <si>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</si>
  <si>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</si>
  <si>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</si>
  <si>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</si>
  <si>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</si>
  <si>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</si>
  <si>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</si>
  <si>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</si>
  <si>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</si>
  <si>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</si>
  <si>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</si>
  <si>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</si>
  <si>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</si>
  <si>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</si>
  <si>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</si>
  <si>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</si>
  <si>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</si>
  <si>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</si>
  <si>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</si>
  <si>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</si>
  <si>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</si>
  <si>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</si>
  <si>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</si>
  <si>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</si>
  <si>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</si>
  <si>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</si>
  <si>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</si>
  <si>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</si>
  <si>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</si>
  <si>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</si>
  <si>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</si>
  <si>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</si>
  <si>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</si>
  <si>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</si>
  <si>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</si>
  <si>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</si>
  <si>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</si>
  <si>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</si>
  <si>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</si>
  <si>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</si>
  <si>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</si>
  <si>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</si>
  <si>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</si>
  <si>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</si>
  <si>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</si>
  <si>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</si>
  <si>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</si>
  <si>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</si>
  <si>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</si>
  <si>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</si>
  <si>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</si>
  <si>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</si>
  <si>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</si>
  <si>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</si>
  <si>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</si>
  <si>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</si>
  <si>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</si>
  <si>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</si>
  <si>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</si>
  <si>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</si>
  <si>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</si>
  <si>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</si>
  <si>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</si>
  <si>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</si>
  <si>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</si>
  <si>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</si>
  <si>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</si>
  <si>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</si>
  <si>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</si>
  <si>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</si>
  <si>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</si>
  <si>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</si>
  <si>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</si>
  <si>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</si>
  <si>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</si>
  <si>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</si>
  <si>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</si>
  <si>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</si>
  <si>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</si>
  <si>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</si>
  <si>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</si>
  <si>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</si>
  <si>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</si>
  <si>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</si>
  <si>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</si>
  <si>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</si>
  <si>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</si>
  <si>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</si>
  <si>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</si>
  <si>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</si>
  <si>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</si>
  <si>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</si>
  <si>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</si>
  <si>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</si>
  <si>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</si>
  <si>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</si>
  <si>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</si>
  <si>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</si>
  <si>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</si>
  <si>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</si>
  <si>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</si>
  <si>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</si>
  <si>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</si>
  <si>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</si>
  <si>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</si>
  <si>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</si>
  <si>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</si>
  <si>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</si>
  <si>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</si>
  <si>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</si>
  <si>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</si>
  <si>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</si>
  <si>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</si>
  <si>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</si>
  <si>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</si>
  <si>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</si>
  <si>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</si>
  <si>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</si>
  <si>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</si>
  <si>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</si>
  <si>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</si>
  <si>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</si>
  <si>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</si>
  <si>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</si>
  <si>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</si>
  <si>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</si>
  <si>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</si>
  <si>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</si>
  <si>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</si>
  <si>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</si>
  <si>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</si>
  <si>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</si>
  <si>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</si>
  <si>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</si>
  <si>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</si>
  <si>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</si>
  <si>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</si>
  <si>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</si>
  <si>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</si>
  <si>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</si>
  <si>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</si>
  <si>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</si>
  <si>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</si>
  <si>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</si>
  <si>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</si>
  <si>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</si>
  <si>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</si>
  <si>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</si>
  <si>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</si>
  <si>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</si>
  <si>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</si>
  <si>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</si>
  <si>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</si>
  <si>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</si>
  <si>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</si>
  <si>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</si>
  <si>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</si>
  <si>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</si>
  <si>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</si>
  <si>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</si>
  <si>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</si>
  <si>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</si>
  <si>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</si>
  <si>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</si>
  <si>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</si>
  <si>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</si>
  <si>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</si>
  <si>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</si>
  <si>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</si>
  <si>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</si>
  <si>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</si>
  <si>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</si>
  <si>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</si>
  <si>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</si>
  <si>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</si>
  <si>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</si>
  <si>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</si>
  <si>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</si>
  <si>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</si>
  <si>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</si>
  <si>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</si>
  <si>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</si>
  <si>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</si>
  <si>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</si>
  <si>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</si>
  <si>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</si>
  <si>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</si>
  <si>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</si>
  <si>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</si>
  <si>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</si>
  <si>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</si>
  <si>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</si>
  <si>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</si>
  <si>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</si>
  <si>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</si>
  <si>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</si>
  <si>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</si>
  <si>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</si>
  <si>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</si>
  <si>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</si>
  <si>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</si>
  <si>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</si>
  <si>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</si>
  <si>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</si>
  <si>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</si>
  <si>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</si>
  <si>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</si>
  <si>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</si>
  <si>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</si>
  <si>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</si>
  <si>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</si>
  <si>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</si>
  <si>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</si>
  <si>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</si>
  <si>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</si>
  <si>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</si>
  <si>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</si>
  <si>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</si>
  <si>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</si>
  <si>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</si>
  <si>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</si>
  <si>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</si>
  <si>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</si>
  <si>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</si>
  <si>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</si>
  <si>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</si>
  <si>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</si>
  <si>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</si>
  <si>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</si>
  <si>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</si>
  <si>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</si>
  <si>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</si>
  <si>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</si>
  <si>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</si>
  <si>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</si>
  <si>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</si>
  <si>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</si>
  <si>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</si>
  <si>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</si>
  <si>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</si>
  <si>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</si>
  <si>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</si>
  <si>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</si>
  <si>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</si>
  <si>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</si>
  <si>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</si>
  <si>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</si>
  <si>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</si>
  <si>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</si>
  <si>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</si>
  <si>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</si>
  <si>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</si>
  <si>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</si>
  <si>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</si>
  <si>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</si>
  <si>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</si>
  <si>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</si>
  <si>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</si>
  <si>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</si>
  <si>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</si>
  <si>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</si>
  <si>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</si>
  <si>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</si>
  <si>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</si>
  <si>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</si>
  <si>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</si>
  <si>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</si>
  <si>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</si>
  <si>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</si>
  <si>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</si>
  <si>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</si>
  <si>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</si>
  <si>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</si>
  <si>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</si>
  <si>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</si>
  <si>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</si>
  <si>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</si>
  <si>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</si>
  <si>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</si>
  <si>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</si>
  <si>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</si>
  <si>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</si>
  <si>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</si>
  <si>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</si>
  <si>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</si>
  <si>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</si>
  <si>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</si>
  <si>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</si>
  <si>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</si>
  <si>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</si>
  <si>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</si>
  <si>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</si>
  <si>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</si>
  <si>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</si>
  <si>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</si>
  <si>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</si>
  <si>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</si>
  <si>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</si>
  <si>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</si>
  <si>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</si>
  <si>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</si>
  <si>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</si>
  <si>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</si>
  <si>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</si>
  <si>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</si>
  <si>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</si>
  <si>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</si>
  <si>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</si>
  <si>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</si>
  <si>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</si>
  <si>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</si>
  <si>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</si>
  <si>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</si>
  <si>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</si>
  <si>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</si>
  <si>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</si>
  <si>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</si>
  <si>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</si>
  <si>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</si>
  <si>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</si>
  <si>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</si>
  <si>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</si>
  <si>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</si>
  <si>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</si>
  <si>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</si>
  <si>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</si>
  <si>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</si>
  <si>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</si>
  <si>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</si>
  <si>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</si>
  <si>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</si>
  <si>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</si>
  <si>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</si>
  <si>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</si>
  <si>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</si>
  <si>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</si>
  <si>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</si>
  <si>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</si>
  <si>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</si>
  <si>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</si>
  <si>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</si>
  <si>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</si>
  <si>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</si>
  <si>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</si>
  <si>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</si>
  <si>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</si>
  <si>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</si>
  <si>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</si>
  <si>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</si>
  <si>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</si>
  <si>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</si>
  <si>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</si>
  <si>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</si>
  <si>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</si>
  <si>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</si>
  <si>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</si>
  <si>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</si>
  <si>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</si>
  <si>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</si>
  <si>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</si>
  <si>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</si>
  <si>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</si>
  <si>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</si>
  <si>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</si>
  <si>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</si>
  <si>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</si>
  <si>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</si>
  <si>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</si>
  <si>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</si>
  <si>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</si>
  <si>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</si>
  <si>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</si>
  <si>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</si>
  <si>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</si>
  <si>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</si>
  <si>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</si>
  <si>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</si>
  <si>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</si>
  <si>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</si>
  <si>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</si>
  <si>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</si>
  <si>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</si>
  <si>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</si>
  <si>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</si>
  <si>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</si>
  <si>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</si>
  <si>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</si>
  <si>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</si>
  <si>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</si>
  <si>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</si>
  <si>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</si>
  <si>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</si>
  <si>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</si>
  <si>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</si>
  <si>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</si>
  <si>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</si>
  <si>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</si>
  <si>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</si>
  <si>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</si>
  <si>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</si>
  <si>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</si>
  <si>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</si>
  <si>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</si>
  <si>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</si>
  <si>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</si>
  <si>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</si>
  <si>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</si>
  <si>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</si>
  <si>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</si>
  <si>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</si>
  <si>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</si>
  <si>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</si>
  <si>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</si>
  <si>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</si>
  <si>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</si>
  <si>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</si>
  <si>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</si>
  <si>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</si>
  <si>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</si>
  <si>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</si>
  <si>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</si>
  <si>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</si>
  <si>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</si>
  <si>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</si>
  <si>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</si>
  <si>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</si>
  <si>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</si>
  <si>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</si>
  <si>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</si>
  <si>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</si>
  <si>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</si>
  <si>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</si>
  <si>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</si>
  <si>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</si>
  <si>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</si>
  <si>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</si>
  <si>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</si>
  <si>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</si>
  <si>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</si>
  <si>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</si>
  <si>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</si>
  <si>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</si>
  <si>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</si>
  <si>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</si>
  <si>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</si>
  <si>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</si>
  <si>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</si>
  <si>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</si>
  <si>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</si>
  <si>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</si>
  <si>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</si>
  <si>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</si>
  <si>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</si>
  <si>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</si>
  <si>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</si>
  <si>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</si>
  <si>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</si>
  <si>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</si>
  <si>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</si>
  <si>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</si>
  <si>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</si>
  <si>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</si>
  <si>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</si>
  <si>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</si>
  <si>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</si>
  <si>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</si>
  <si>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</si>
  <si>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</si>
  <si>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</si>
  <si>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</si>
  <si>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</si>
  <si>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</si>
  <si>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</si>
  <si>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</si>
  <si>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</si>
  <si>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</si>
  <si>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</si>
  <si>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</si>
  <si>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</si>
  <si>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</si>
  <si>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</si>
  <si>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</si>
  <si>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</si>
  <si>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</si>
  <si>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</si>
  <si>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</si>
  <si>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</si>
  <si>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</si>
  <si>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</si>
  <si>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</si>
  <si>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</si>
  <si>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</si>
  <si>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</si>
  <si>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</si>
  <si>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</si>
  <si>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</si>
  <si>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</si>
  <si>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</si>
  <si>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</si>
  <si>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</si>
  <si>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</si>
  <si>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</si>
  <si>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</si>
  <si>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</si>
  <si>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</si>
  <si>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</si>
  <si>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</si>
  <si>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</si>
  <si>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</si>
  <si>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</si>
  <si>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</si>
  <si>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</si>
  <si>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</si>
  <si>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</si>
  <si>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</si>
  <si>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</si>
  <si>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</si>
  <si>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</si>
  <si>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</si>
  <si>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</si>
  <si>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</si>
  <si>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</si>
  <si>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</si>
  <si>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</si>
  <si>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</si>
  <si>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</si>
  <si>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</si>
  <si>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</si>
  <si>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</si>
  <si>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</si>
  <si>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</si>
  <si>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</si>
  <si>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</si>
  <si>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</si>
  <si>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</si>
  <si>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</si>
  <si>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</si>
  <si>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</si>
  <si>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</si>
  <si>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</si>
  <si>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</si>
  <si>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</si>
  <si>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</si>
  <si>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</si>
  <si>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</si>
  <si>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</si>
  <si>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</si>
  <si>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</si>
  <si>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</si>
  <si>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</si>
  <si>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</si>
  <si>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</si>
  <si>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</si>
  <si>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</si>
  <si>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</si>
  <si>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</si>
  <si>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</si>
  <si>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</si>
  <si>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</si>
  <si>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</si>
  <si>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</si>
  <si>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</si>
  <si>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</si>
  <si>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</si>
  <si>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</si>
  <si>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</si>
  <si>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</si>
  <si>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</si>
  <si>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</si>
  <si>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</si>
  <si>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</si>
  <si>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</si>
  <si>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</si>
  <si>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</si>
  <si>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</si>
  <si>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</si>
  <si>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</si>
  <si>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</si>
  <si>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</si>
  <si>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</si>
  <si>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</si>
  <si>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</si>
  <si>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</si>
  <si>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</si>
  <si>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</si>
  <si>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</si>
  <si>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</si>
  <si>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</si>
  <si>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</si>
  <si>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</si>
  <si>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</si>
  <si>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</si>
  <si>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</si>
  <si>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</si>
  <si>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</si>
  <si>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</si>
  <si>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</si>
  <si>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</si>
  <si>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</si>
  <si>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</si>
  <si>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</si>
  <si>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</si>
  <si>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</si>
  <si>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</si>
  <si>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</si>
  <si>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</si>
  <si>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</si>
  <si>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</si>
  <si>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</si>
  <si>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</si>
  <si>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</si>
  <si>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</si>
  <si>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</si>
  <si>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</si>
  <si>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</si>
  <si>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</si>
  <si>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</si>
  <si>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</si>
  <si>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</si>
  <si>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</si>
  <si>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</si>
  <si>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</si>
  <si>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</si>
  <si>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</si>
  <si>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</si>
  <si>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</si>
  <si>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</si>
  <si>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</si>
  <si>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</si>
  <si>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</si>
  <si>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</si>
  <si>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</si>
  <si>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</si>
  <si>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</si>
  <si>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</si>
  <si>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</si>
  <si>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</si>
  <si>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</si>
  <si>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</si>
  <si>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</si>
  <si>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</si>
  <si>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</si>
  <si>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</si>
  <si>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</si>
  <si>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</si>
  <si>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</si>
  <si>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</si>
  <si>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</si>
  <si>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</si>
  <si>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</si>
  <si>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</si>
  <si>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</si>
  <si>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</si>
  <si>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</si>
  <si>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</si>
  <si>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</si>
  <si>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</si>
  <si>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</si>
  <si>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</si>
  <si>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</si>
  <si>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</si>
  <si>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</si>
  <si>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</si>
  <si>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</si>
  <si>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</si>
  <si>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</si>
  <si>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</si>
  <si>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</si>
  <si>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</si>
  <si>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</si>
  <si>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</si>
  <si>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</si>
  <si>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</si>
  <si>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</si>
  <si>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</si>
  <si>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</si>
  <si>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</si>
  <si>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</si>
  <si>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</si>
  <si>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</si>
  <si>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</si>
  <si>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</si>
  <si>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</si>
  <si>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</si>
  <si>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</si>
  <si>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</si>
  <si>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</si>
  <si>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</si>
  <si>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</si>
  <si>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</si>
  <si>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</si>
  <si>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</si>
  <si>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</si>
  <si>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</si>
  <si>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</si>
  <si>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</si>
  <si>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</si>
  <si>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</si>
  <si>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</si>
  <si>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</si>
  <si>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</si>
  <si>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</si>
  <si>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</si>
  <si>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</si>
  <si>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</si>
  <si>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</si>
  <si>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</si>
  <si>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</si>
  <si>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</si>
  <si>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</si>
  <si>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</si>
  <si>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</si>
  <si>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</si>
  <si>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</si>
  <si>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</si>
  <si>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</si>
  <si>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</si>
  <si>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</si>
  <si>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</si>
  <si>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</si>
  <si>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</si>
  <si>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</si>
  <si>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</si>
  <si>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</si>
  <si>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</si>
  <si>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</si>
  <si>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</si>
  <si>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</si>
  <si>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</si>
  <si>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</si>
  <si>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2021-81-2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</si>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</sst>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2691</v>
      </c>
      <c r="D15" s="35"/>
      <c r="E15" s="35"/>
      <c r="F15" s="5"/>
      <c r="G15" s="32" t="s">
        <v>1168</v>
      </c>
      <c r="H15" s="103" t="s">
        <v>1070</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185"/>
      <c r="I20" s="145" t="s">
        <v>1070</v>
      </c>
      <c r="J20" s="146" t="s">
        <v>1076</v>
      </c>
      <c r="K20" s="147">
        <v>4189365950</v>
      </c>
      <c r="L20" s="148"/>
      <c r="M20" s="148">
        <v>44561</v>
      </c>
      <c r="N20" s="132">
        <f>+(M20-L20)/30</f>
        <v>1485.3666666666666</v>
      </c>
      <c r="O20" s="135"/>
      <c r="U20" s="131"/>
      <c r="V20" s="105">
        <f ca="1">NOW()</f>
        <v>44200.935743634262</v>
      </c>
      <c r="W20" s="105">
        <f ca="1">NOW()</f>
        <v>44200.935743634262</v>
      </c>
    </row>
    <row r="21" spans="1:23" ht="30" customHeight="1" outlineLevel="1" x14ac:dyDescent="0.25">
      <c r="A21" s="9"/>
      <c r="B21" s="71"/>
      <c r="C21" s="5"/>
      <c r="D21" s="5"/>
      <c r="E21" s="5"/>
      <c r="F21" s="5"/>
      <c r="G21" s="5"/>
      <c r="H21" s="70"/>
      <c r="I21" s="145" t="s">
        <v>255</v>
      </c>
      <c r="J21" s="146" t="s">
        <v>280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VISIONARIOS</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0.03</v>
      </c>
      <c r="G179" s="161">
        <f>IF(F179&gt;0,SUM(E179+F179),"")</f>
        <v>0.05</v>
      </c>
      <c r="H179" s="5"/>
      <c r="I179" s="220" t="s">
        <v>2671</v>
      </c>
      <c r="J179" s="220"/>
      <c r="K179" s="220"/>
      <c r="L179" s="220"/>
      <c r="M179" s="168">
        <v>0.05</v>
      </c>
      <c r="O179" s="8"/>
      <c r="Q179" s="19"/>
      <c r="R179" s="155">
        <f>IF(M179&gt;0,SUM(L179+M179),"")</f>
        <v>0.05</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209468297.5</v>
      </c>
      <c r="F185" s="92"/>
      <c r="G185" s="93"/>
      <c r="H185" s="88"/>
      <c r="I185" s="90" t="s">
        <v>2627</v>
      </c>
      <c r="J185" s="162">
        <f>+SUM(M179:M183)</f>
        <v>0.05</v>
      </c>
      <c r="K185" s="201" t="s">
        <v>2628</v>
      </c>
      <c r="L185" s="201"/>
      <c r="M185" s="94">
        <f>+J185*(SUM(K20:K35))</f>
        <v>209468297.5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2021-01-05T03:27:33Z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