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A69063B1-94C7-4E9B-AFCF-F57BD2632E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<sst xmlns="http://schemas.openxmlformats.org/spreadsheetml/2006/main" count="3074" uniqueCount="2692">
  <si>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</si>
  <si>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</si>
  <si>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</si>
  <si>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</si>
  <si>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</si>
  <si>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</si>
  <si>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</si>
  <si>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</si>
  <si>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</si>
  <si>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</si>
  <si>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</si>
  <si>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</si>
  <si>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</si>
  <si>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</si>
  <si>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</si>
  <si>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</si>
  <si>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</si>
  <si>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</si>
  <si>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</si>
  <si>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</si>
  <si>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</si>
  <si>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</si>
  <si>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</si>
  <si>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</si>
  <si>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</si>
  <si>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</si>
  <si>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</si>
  <si>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</si>
  <si>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</si>
  <si>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</si>
  <si>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</si>
  <si>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</si>
  <si>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</si>
  <si>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</si>
  <si>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</si>
  <si>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</si>
  <si>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</si>
  <si>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</si>
  <si>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</si>
  <si>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</si>
  <si>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</si>
  <si>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</si>
  <si>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</si>
  <si>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</si>
  <si>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</si>
  <si>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</si>
  <si>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</si>
  <si>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</si>
  <si>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</si>
  <si>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</si>
  <si>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</si>
  <si>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</si>
  <si>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</si>
  <si>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</si>
  <si>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</si>
  <si>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</si>
  <si>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</si>
  <si>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</si>
  <si>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</si>
  <si>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</si>
  <si>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</si>
  <si>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</si>
  <si>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</si>
  <si>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</si>
  <si>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</si>
  <si>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</si>
  <si>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</si>
  <si>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</si>
  <si>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</si>
  <si>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</si>
  <si>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</si>
  <si>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</si>
  <si>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</si>
  <si>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</si>
  <si>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</si>
  <si>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</si>
  <si>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</si>
  <si>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</si>
  <si>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</si>
  <si>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</si>
  <si>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</si>
  <si>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</si>
  <si>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</si>
  <si>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</si>
  <si>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</si>
  <si>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</si>
  <si>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</si>
  <si>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</si>
  <si>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</si>
  <si>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</si>
  <si>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</si>
  <si>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</si>
  <si>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</si>
  <si>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</si>
  <si>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</si>
  <si>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</si>
  <si>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</si>
  <si>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</si>
  <si>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</si>
  <si>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</si>
  <si>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</si>
  <si>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</si>
  <si>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</si>
  <si>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</si>
  <si>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</si>
  <si>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</si>
  <si>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</si>
  <si>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</si>
  <si>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</si>
  <si>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</si>
  <si>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</si>
  <si>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</si>
  <si>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</si>
  <si>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</si>
  <si>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</si>
  <si>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</si>
  <si>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</si>
  <si>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</si>
  <si>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</si>
  <si>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</si>
  <si>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</si>
  <si>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</si>
  <si>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</si>
  <si>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</si>
  <si>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</si>
  <si>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</si>
  <si>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</si>
  <si>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</si>
  <si>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</si>
  <si>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</si>
  <si>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</si>
  <si>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</si>
  <si>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</si>
  <si>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</si>
  <si>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</si>
  <si>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</si>
  <si>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</si>
  <si>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</si>
  <si>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</si>
  <si>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</si>
  <si>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</si>
  <si>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</si>
  <si>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</si>
  <si>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</si>
  <si>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</si>
  <si>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</si>
  <si>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</si>
  <si>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</si>
  <si>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</si>
  <si>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</si>
  <si>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</si>
  <si>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</si>
  <si>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</si>
  <si>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</si>
  <si>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</si>
  <si>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</si>
  <si>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</si>
  <si>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</si>
  <si>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</si>
  <si>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</si>
  <si>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</si>
  <si>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</si>
  <si>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</si>
  <si>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</si>
  <si>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</si>
  <si>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</si>
  <si>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</si>
  <si>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</si>
  <si>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</si>
  <si>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</si>
  <si>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</si>
  <si>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</si>
  <si>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</si>
  <si>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</si>
  <si>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</si>
  <si>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</si>
  <si>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</si>
  <si>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</si>
  <si>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</si>
  <si>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</si>
  <si>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</si>
  <si>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</si>
  <si>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</si>
  <si>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</si>
  <si>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</si>
  <si>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</si>
  <si>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</si>
  <si>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</si>
  <si>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</si>
  <si>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</si>
  <si>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</si>
  <si>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</si>
  <si>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</si>
  <si>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</si>
  <si>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</si>
  <si>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</si>
  <si>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</si>
  <si>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</si>
  <si>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</si>
  <si>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</si>
  <si>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</si>
  <si>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</si>
  <si>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</si>
  <si>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</si>
  <si>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</si>
  <si>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</si>
  <si>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</si>
  <si>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</si>
  <si>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</si>
  <si>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</si>
  <si>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</si>
  <si>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</si>
  <si>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</si>
  <si>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</si>
  <si>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</si>
  <si>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</si>
  <si>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</si>
  <si>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</si>
  <si>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</si>
  <si>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</si>
  <si>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</si>
  <si>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</si>
  <si>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</si>
  <si>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</si>
  <si>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</si>
  <si>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</si>
  <si>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</si>
  <si>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</si>
  <si>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</si>
  <si>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</si>
  <si>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</si>
  <si>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</si>
  <si>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</si>
  <si>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</si>
  <si>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</si>
  <si>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</si>
  <si>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</si>
  <si>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</si>
  <si>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</si>
  <si>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</si>
  <si>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</si>
  <si>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</si>
  <si>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</si>
  <si>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</si>
  <si>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</si>
  <si>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</si>
  <si>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</si>
  <si>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</si>
  <si>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</si>
  <si>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</si>
  <si>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</si>
  <si>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</si>
  <si>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</si>
  <si>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</si>
  <si>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</si>
  <si>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</si>
  <si>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</si>
  <si>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</si>
  <si>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</si>
  <si>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</si>
  <si>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</si>
  <si>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</si>
  <si>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</si>
  <si>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</si>
  <si>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</si>
  <si>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</si>
  <si>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</si>
  <si>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</si>
  <si>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</si>
  <si>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</si>
  <si>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</si>
  <si>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</si>
  <si>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</si>
  <si>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</si>
  <si>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</si>
  <si>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</si>
  <si>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</si>
  <si>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</si>
  <si>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</si>
  <si>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</si>
  <si>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</si>
  <si>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</si>
  <si>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</si>
  <si>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</si>
  <si>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</si>
  <si>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</si>
  <si>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</si>
  <si>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</si>
  <si>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</si>
  <si>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</si>
  <si>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</si>
  <si>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</si>
  <si>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</si>
  <si>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</si>
  <si>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</si>
  <si>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</si>
  <si>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</si>
  <si>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</si>
  <si>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</si>
  <si>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</si>
  <si>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</si>
  <si>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</si>
  <si>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</si>
  <si>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</si>
  <si>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</si>
  <si>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</si>
  <si>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</si>
  <si>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</si>
  <si>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</si>
  <si>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</si>
  <si>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</si>
  <si>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</si>
  <si>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</si>
  <si>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</si>
  <si>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</si>
  <si>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</si>
  <si>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</si>
  <si>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</si>
  <si>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</si>
  <si>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</si>
  <si>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</si>
  <si>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</si>
  <si>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</si>
  <si>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</si>
  <si>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</si>
  <si>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</si>
  <si>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</si>
  <si>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</si>
  <si>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</si>
  <si>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</si>
  <si>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</si>
  <si>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</si>
  <si>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</si>
  <si>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</si>
  <si>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</si>
  <si>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</si>
  <si>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</si>
  <si>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</si>
  <si>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</si>
  <si>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</si>
  <si>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</si>
  <si>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</si>
  <si>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</si>
  <si>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</si>
  <si>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</si>
  <si>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</si>
  <si>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</si>
  <si>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</si>
  <si>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</si>
  <si>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</si>
  <si>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</si>
  <si>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</si>
  <si>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</si>
  <si>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</si>
  <si>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</si>
  <si>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</si>
  <si>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</si>
  <si>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</si>
  <si>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</si>
  <si>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</si>
  <si>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</si>
  <si>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</si>
  <si>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</si>
  <si>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</si>
  <si>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</si>
  <si>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</si>
  <si>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</si>
  <si>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</si>
  <si>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</si>
  <si>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</si>
  <si>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</si>
  <si>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</si>
  <si>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</si>
  <si>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</si>
  <si>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</si>
  <si>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</si>
  <si>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</si>
  <si>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</si>
  <si>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</si>
  <si>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</si>
  <si>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</si>
  <si>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</si>
  <si>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</si>
  <si>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</si>
  <si>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</si>
  <si>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</si>
  <si>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</si>
  <si>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</si>
  <si>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</si>
  <si>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</si>
  <si>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</si>
  <si>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</si>
  <si>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</si>
  <si>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</si>
  <si>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</si>
  <si>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</si>
  <si>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</si>
  <si>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</si>
  <si>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</si>
  <si>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</si>
  <si>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</si>
  <si>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</si>
  <si>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</si>
  <si>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</si>
  <si>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</si>
  <si>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</si>
  <si>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</si>
  <si>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</si>
  <si>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</si>
  <si>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</si>
  <si>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</si>
  <si>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</si>
  <si>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</si>
  <si>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</si>
  <si>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</si>
  <si>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</si>
  <si>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</si>
  <si>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</si>
  <si>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</si>
  <si>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</si>
  <si>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</si>
  <si>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</si>
  <si>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</si>
  <si>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</si>
  <si>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</si>
  <si>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</si>
  <si>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</si>
  <si>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</si>
  <si>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</si>
  <si>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</si>
  <si>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</si>
  <si>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</si>
  <si>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</si>
  <si>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</si>
  <si>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</si>
  <si>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</si>
  <si>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</si>
  <si>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</si>
  <si>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</si>
  <si>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</si>
  <si>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</si>
  <si>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</si>
  <si>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</si>
  <si>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</si>
  <si>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</si>
  <si>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</si>
  <si>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</si>
  <si>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</si>
  <si>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</si>
  <si>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</si>
  <si>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</si>
  <si>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</si>
  <si>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</si>
  <si>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</si>
  <si>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</si>
  <si>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</si>
  <si>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</si>
  <si>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</si>
  <si>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</si>
  <si>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</si>
  <si>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</si>
  <si>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</si>
  <si>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</si>
  <si>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</si>
  <si>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</si>
  <si>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</si>
  <si>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</si>
  <si>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</si>
  <si>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</si>
  <si>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</si>
  <si>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</si>
  <si>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</si>
  <si>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</si>
  <si>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</si>
  <si>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</si>
  <si>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</si>
  <si>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</si>
  <si>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</si>
  <si>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</si>
  <si>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</si>
  <si>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</si>
  <si>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</si>
  <si>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</si>
  <si>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</si>
  <si>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</si>
  <si>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</si>
  <si>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</si>
  <si>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</si>
  <si>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</si>
  <si>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</si>
  <si>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</si>
  <si>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</si>
  <si>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</si>
  <si>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</si>
  <si>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</si>
  <si>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</si>
  <si>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</si>
  <si>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</si>
  <si>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</si>
  <si>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</si>
  <si>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</si>
  <si>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</si>
  <si>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</si>
  <si>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</si>
  <si>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</si>
  <si>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</si>
  <si>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</si>
  <si>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</si>
  <si>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</si>
  <si>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</si>
  <si>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</si>
  <si>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</si>
  <si>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</si>
  <si>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</si>
  <si>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</si>
  <si>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</si>
  <si>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</si>
  <si>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</si>
  <si>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</si>
  <si>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</si>
  <si>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</si>
  <si>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</si>
  <si>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</si>
  <si>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</si>
  <si>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</si>
  <si>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</si>
  <si>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</si>
  <si>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</si>
  <si>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</si>
  <si>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</si>
  <si>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</si>
  <si>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</si>
  <si>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</si>
  <si>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</si>
  <si>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</si>
  <si>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</si>
  <si>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</si>
  <si>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</si>
  <si>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</si>
  <si>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</si>
  <si>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</si>
  <si>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</si>
  <si>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</si>
  <si>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</si>
  <si>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</si>
  <si>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</si>
  <si>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</si>
  <si>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</si>
  <si>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</si>
  <si>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</si>
  <si>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</si>
  <si>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</si>
  <si>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</si>
  <si>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</si>
  <si>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</si>
  <si>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</si>
  <si>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</si>
  <si>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</si>
  <si>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</si>
  <si>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</si>
  <si>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</si>
  <si>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</si>
  <si>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</si>
  <si>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</si>
  <si>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</si>
  <si>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</si>
  <si>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</si>
  <si>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</si>
  <si>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</si>
  <si>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</si>
  <si>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</si>
  <si>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</si>
  <si>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</si>
  <si>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</si>
  <si>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</si>
  <si>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</si>
  <si>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</si>
  <si>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</si>
  <si>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</si>
  <si>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</si>
  <si>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</si>
  <si>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</si>
  <si>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</si>
  <si>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</si>
  <si>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</si>
  <si>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</si>
  <si>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</si>
  <si>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</si>
  <si>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</si>
  <si>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</si>
  <si>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</si>
  <si>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</si>
  <si>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</si>
  <si>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</si>
  <si>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</si>
  <si>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</si>
  <si>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</si>
  <si>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</si>
  <si>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</si>
  <si>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</si>
  <si>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</si>
  <si>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</si>
  <si>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</si>
  <si>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</si>
  <si>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</si>
  <si>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</si>
  <si>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</si>
  <si>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</si>
  <si>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</si>
  <si>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</si>
  <si>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</si>
  <si>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</si>
  <si>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</si>
  <si>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</si>
  <si>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</si>
  <si>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</si>
  <si>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</si>
  <si>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</si>
  <si>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</si>
  <si>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</si>
  <si>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</si>
  <si>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</si>
  <si>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</si>
  <si>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</si>
  <si>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</si>
  <si>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</si>
  <si>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</si>
  <si>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</si>
  <si>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</si>
  <si>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</si>
  <si>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</si>
  <si>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</si>
  <si>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</si>
  <si>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</si>
  <si>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</si>
  <si>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</si>
  <si>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</si>
  <si>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</si>
  <si>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</si>
  <si>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</si>
  <si>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</si>
  <si>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</si>
  <si>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</si>
  <si>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</si>
  <si>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</si>
  <si>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</si>
  <si>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</si>
  <si>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</si>
  <si>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</si>
  <si>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</si>
  <si>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</si>
  <si>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</si>
  <si>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</si>
  <si>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</si>
  <si>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</si>
  <si>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</si>
  <si>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</si>
  <si>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</si>
  <si>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</si>
  <si>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</si>
  <si>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</si>
  <si>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</si>
  <si>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</si>
  <si>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</si>
  <si>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</si>
  <si>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</si>
  <si>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</si>
  <si>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</si>
  <si>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</si>
  <si>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</si>
  <si>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</si>
  <si>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</si>
  <si>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</si>
  <si>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</si>
  <si>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</si>
  <si>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</si>
  <si>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</si>
  <si>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</si>
  <si>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</si>
  <si>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</si>
  <si>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</si>
  <si>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</si>
  <si>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</si>
  <si>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</si>
  <si>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</si>
  <si>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</si>
  <si>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</si>
  <si>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</si>
  <si>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</si>
  <si>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</si>
  <si>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</si>
  <si>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</si>
  <si>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</si>
  <si>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</si>
  <si>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</si>
  <si>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</si>
  <si>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</si>
  <si>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</si>
  <si>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</si>
  <si>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</si>
  <si>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</si>
  <si>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</si>
  <si>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</si>
  <si>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</si>
  <si>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</si>
  <si>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</si>
  <si>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</si>
  <si>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</si>
  <si>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</si>
  <si>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</si>
  <si>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</si>
  <si>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</si>
  <si>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</si>
  <si>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</si>
  <si>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</si>
  <si>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</si>
  <si>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</si>
  <si>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</si>
  <si>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</si>
  <si>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</si>
  <si>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</si>
  <si>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</si>
  <si>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</si>
  <si>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</si>
  <si>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</si>
  <si>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</si>
  <si>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</si>
  <si>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</si>
  <si>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</si>
  <si>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</si>
  <si>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</si>
  <si>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</si>
  <si>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</si>
  <si>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</si>
  <si>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</si>
  <si>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</si>
  <si>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</si>
  <si>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</si>
  <si>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</si>
  <si>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</si>
  <si>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</si>
  <si>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</si>
  <si>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</si>
  <si>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</si>
  <si>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</si>
  <si>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</si>
  <si>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</si>
  <si>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</si>
  <si>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</si>
  <si>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</si>
  <si>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</si>
  <si>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</si>
  <si>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</si>
  <si>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</si>
  <si>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</si>
  <si>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</si>
  <si>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</si>
  <si>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</si>
  <si>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</si>
  <si>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</si>
  <si>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</si>
  <si>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</si>
  <si>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</si>
  <si>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</si>
  <si>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</si>
  <si>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</si>
  <si>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</si>
  <si>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</si>
  <si>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</si>
  <si>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</si>
  <si>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</si>
  <si>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</si>
  <si>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</si>
  <si>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</si>
  <si>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</si>
  <si>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</si>
  <si>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</si>
  <si>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</si>
  <si>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</si>
  <si>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</si>
  <si>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</si>
  <si>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</si>
  <si>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</si>
  <si>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</si>
  <si>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</si>
  <si>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</si>
  <si>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</si>
  <si>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</si>
  <si>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</si>
  <si>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</si>
  <si>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</si>
  <si>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</si>
  <si>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</si>
  <si>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</si>
  <si>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</si>
  <si>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</si>
  <si>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</si>
  <si>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</si>
  <si>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</si>
  <si>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</si>
  <si>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</si>
  <si>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</si>
  <si>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</si>
  <si>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</si>
  <si>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</si>
  <si>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</si>
  <si>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</si>
  <si>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</si>
  <si>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</si>
  <si>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</si>
  <si>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</si>
  <si>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</si>
  <si>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</si>
  <si>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</si>
  <si>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</si>
  <si>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</si>
  <si>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</si>
  <si>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</si>
  <si>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</si>
  <si>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</si>
  <si>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</si>
  <si>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</si>
  <si>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</si>
  <si>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</si>
  <si>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</si>
  <si>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</si>
  <si>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</si>
  <si>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</si>
  <si>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</si>
  <si>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</si>
  <si>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</si>
  <si>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</si>
  <si>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</si>
  <si>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</si>
  <si>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</si>
  <si>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</si>
  <si>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</si>
  <si>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</si>
  <si>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</si>
  <si>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</si>
  <si>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</si>
  <si>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</si>
  <si>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</si>
  <si>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</si>
  <si>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</si>
  <si>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</si>
  <si>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</si>
  <si>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</si>
  <si>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</si>
  <si>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</si>
  <si>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</si>
  <si>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</si>
  <si>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</si>
  <si>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</si>
  <si>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</si>
  <si>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</si>
  <si>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</si>
  <si>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</si>
  <si>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</si>
  <si>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</si>
  <si>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</si>
  <si>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</si>
  <si>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</si>
  <si>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</si>
  <si>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</si>
  <si>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</si>
  <si>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</si>
  <si>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</si>
  <si>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</si>
  <si>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</si>
  <si>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</si>
  <si>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</si>
  <si>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</si>
  <si>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</si>
  <si>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</si>
  <si>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</si>
  <si>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</si>
  <si>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</si>
  <si>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</si>
  <si>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</si>
  <si>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</si>
  <si>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</si>
  <si>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</si>
  <si>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</si>
  <si>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</si>
  <si>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</si>
  <si>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</si>
  <si>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</si>
  <si>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</si>
  <si>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</si>
  <si>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</si>
  <si>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</si>
  <si>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</si>
  <si>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</si>
  <si>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</si>
  <si>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</si>
  <si>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</si>
  <si>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</si>
  <si>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</si>
  <si>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</si>
  <si>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</si>
  <si>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</si>
  <si>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</si>
  <si>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</si>
  <si>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</si>
  <si>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</si>
  <si>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</si>
  <si>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</si>
  <si>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</si>
  <si>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</si>
  <si>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</si>
  <si>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</si>
  <si>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</si>
  <si>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</si>
  <si>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</si>
  <si>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</si>
  <si>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</si>
  <si>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</si>
  <si>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</si>
  <si>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</si>
  <si>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</si>
  <si>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</si>
  <si>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</si>
  <si>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</si>
  <si>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</si>
  <si>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</si>
  <si>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</si>
  <si>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</si>
  <si>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</si>
  <si>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</si>
  <si>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</si>
  <si>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</si>
  <si>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</si>
  <si>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</si>
  <si>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</si>
  <si>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</si>
  <si>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</si>
  <si>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</si>
  <si>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</si>
  <si>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</si>
  <si>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</si>
  <si>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</si>
  <si>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</si>
  <si>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</si>
  <si>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</si>
  <si>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</si>
  <si>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</si>
  <si>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</si>
  <si>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</si>
  <si>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</si>
  <si>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</si>
  <si>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</si>
  <si>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</si>
  <si>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</si>
  <si>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</si>
  <si>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</si>
  <si>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</si>
  <si>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</si>
  <si>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</si>
  <si>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</si>
  <si>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</si>
  <si>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</si>
  <si>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</si>
  <si>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</si>
  <si>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</si>
  <si>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</si>
  <si>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</si>
  <si>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</si>
  <si>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</si>
  <si>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</si>
  <si>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</si>
  <si>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</si>
  <si>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</si>
  <si>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</si>
  <si>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</si>
  <si>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</si>
  <si>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</si>
  <si>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</si>
  <si>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</si>
  <si>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</si>
  <si>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</si>
  <si>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</si>
  <si>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</si>
  <si>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</si>
  <si>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</si>
  <si>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</si>
  <si>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</si>
  <si>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</si>
  <si>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</si>
  <si>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</si>
  <si>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</si>
  <si>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</si>
  <si>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</si>
  <si>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</si>
  <si>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</si>
  <si>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</si>
  <si>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</si>
  <si>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</si>
  <si>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</si>
  <si>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</si>
  <si>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</si>
  <si>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</si>
  <si>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</si>
  <si>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</si>
  <si>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</si>
  <si>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</si>
  <si>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</si>
  <si>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</si>
  <si>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</si>
  <si>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</si>
  <si>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</si>
  <si>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</si>
  <si>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</si>
  <si>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</si>
  <si>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</si>
  <si>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</si>
  <si>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</si>
  <si>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</si>
  <si>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</si>
  <si>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</si>
  <si>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</si>
  <si>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</si>
  <si>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</si>
  <si>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</si>
  <si>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</si>
  <si>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</si>
  <si>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</si>
  <si>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</si>
  <si>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</si>
  <si>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</si>
  <si>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</si>
  <si>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</si>
  <si>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</si>
  <si>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</si>
  <si>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</si>
  <si>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</si>
  <si>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</si>
  <si>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</si>
  <si>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</si>
  <si>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</si>
  <si>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</si>
  <si>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</si>
  <si>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</si>
  <si>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</si>
  <si>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</si>
  <si>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</si>
  <si>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</si>
  <si>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</si>
  <si>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</si>
  <si>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</si>
  <si>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</si>
  <si>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</si>
  <si>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</si>
  <si>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</si>
  <si>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</si>
  <si>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</si>
  <si>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</si>
  <si>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</si>
  <si>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</si>
  <si>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</si>
  <si>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</si>
  <si>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</si>
  <si>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</si>
  <si>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</si>
  <si>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</si>
  <si>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</si>
  <si>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</si>
  <si>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</si>
  <si>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</si>
  <si>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</si>
  <si>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</si>
  <si>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</si>
  <si>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</si>
  <si>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</si>
  <si>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</si>
  <si>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</si>
  <si>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</si>
  <si>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</si>
  <si>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</si>
  <si>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</si>
  <si>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</si>
  <si>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</si>
  <si>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</si>
  <si>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</si>
  <si>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</si>
  <si>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</si>
  <si>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</si>
  <si>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</si>
  <si>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</si>
  <si>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</si>
  <si>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</si>
  <si>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</si>
  <si>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</si>
  <si>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</si>
  <si>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</si>
  <si>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</si>
  <si>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</si>
  <si>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</si>
  <si>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</si>
  <si>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</si>
  <si>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</si>
  <si>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</si>
  <si>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</si>
  <si>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</si>
  <si>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</si>
  <si>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</si>
  <si>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</si>
  <si>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</si>
  <si>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</si>
  <si>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</si>
  <si>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</si>
  <si>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</si>
  <si>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</si>
  <si>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</si>
  <si>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</si>
  <si>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</si>
  <si>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</si>
  <si>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</si>
  <si>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</si>
  <si>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</si>
  <si>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</si>
  <si>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</si>
  <si>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</si>
  <si>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</si>
  <si>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</si>
  <si>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</si>
  <si>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</si>
  <si>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</si>
  <si>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</si>
  <si>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</si>
  <si>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</si>
  <si>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</si>
  <si>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</si>
  <si>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</si>
  <si>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</si>
  <si>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</si>
  <si>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</si>
  <si>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</si>
  <si>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</si>
  <si>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</si>
  <si>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</si>
  <si>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</si>
  <si>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</si>
  <si>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</si>
  <si>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</si>
  <si>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</si>
  <si>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</si>
  <si>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</si>
  <si>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</si>
  <si>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</si>
  <si>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</si>
  <si>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</si>
  <si>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</si>
  <si>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</si>
  <si>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</si>
  <si>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</si>
  <si>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</si>
  <si>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</si>
  <si>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</si>
  <si>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</si>
  <si>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</si>
  <si>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</si>
  <si>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</si>
  <si>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</si>
  <si>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</si>
  <si>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</si>
  <si>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</si>
  <si>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</si>
  <si>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</si>
  <si>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</si>
  <si>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</si>
  <si>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</si>
  <si>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</si>
  <si>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</si>
  <si>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</si>
  <si>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</si>
  <si>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</si>
  <si>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</si>
  <si>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</si>
  <si>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</si>
  <si>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</si>
  <si>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</si>
  <si>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</si>
  <si>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</si>
  <si>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</si>
  <si>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</si>
  <si>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</si>
  <si>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</si>
  <si>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</si>
  <si>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</si>
  <si>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</si>
  <si>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</si>
  <si>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</si>
  <si>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</si>
  <si>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</si>
  <si>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</si>
  <si>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</si>
  <si>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</si>
  <si>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</si>
  <si>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</si>
  <si>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</si>
  <si>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</si>
  <si>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</si>
  <si>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</si>
  <si>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</si>
  <si>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</si>
  <si>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</si>
  <si>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</si>
  <si>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</si>
  <si>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</si>
  <si>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</si>
  <si>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</si>
  <si>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</si>
  <si>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</si>
  <si>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</si>
  <si>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</si>
  <si>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</si>
  <si>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</si>
  <si>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</si>
  <si>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</si>
  <si>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</si>
  <si>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</si>
  <si>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</si>
  <si>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</si>
  <si>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</si>
  <si>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</si>
  <si>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</si>
  <si>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</si>
  <si>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</si>
  <si>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</si>
  <si>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</si>
  <si>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</si>
  <si>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</si>
  <si>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</si>
  <si>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</si>
  <si>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</si>
  <si>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</si>
  <si>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</si>
  <si>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</si>
  <si>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</si>
  <si>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</si>
  <si>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</si>
  <si>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</si>
  <si>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</si>
  <si>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</si>
  <si>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</si>
  <si>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</si>
  <si>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</si>
  <si>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</si>
  <si>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</si>
  <si>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</si>
  <si>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</si>
  <si>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</si>
  <si>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</si>
  <si>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</si>
  <si>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</si>
  <si>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</si>
  <si>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</si>
  <si>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</si>
  <si>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</si>
  <si>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</si>
  <si>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</si>
  <si>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</si>
  <si>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</si>
  <si>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</si>
  <si>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</si>
  <si>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</si>
  <si>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</si>
  <si>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</si>
  <si>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</si>
  <si>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</si>
  <si>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</si>
  <si>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</si>
  <si>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</si>
  <si>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</si>
  <si>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</si>
  <si>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</si>
  <si>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</si>
  <si>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</si>
  <si>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</si>
  <si>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</si>
  <si>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</si>
  <si>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</si>
  <si>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</si>
  <si>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</si>
  <si>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</si>
  <si>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</si>
  <si>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</si>
  <si>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</si>
  <si>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</si>
  <si>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</si>
  <si>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</si>
  <si>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</si>
  <si>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</si>
  <si>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</si>
  <si>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</si>
  <si>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</si>
  <si>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</si>
  <si>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</si>
  <si>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</si>
  <si>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</si>
  <si>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</si>
  <si>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</si>
  <si>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</si>
  <si>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</si>
  <si>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</si>
  <si>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</si>
  <si>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</si>
  <si>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</si>
  <si>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</si>
  <si>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</si>
  <si>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</si>
  <si>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</si>
  <si>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</si>
  <si>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</si>
  <si>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</si>
  <si>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</si>
  <si>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</si>
  <si>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</si>
  <si>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</si>
  <si>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</si>
  <si>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</si>
  <si>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</si>
  <si>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</si>
  <si>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</si>
  <si>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</si>
  <si>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</si>
  <si>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</si>
  <si>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</si>
  <si>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</si>
  <si>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</si>
  <si>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</si>
  <si>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</si>
  <si>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</si>
  <si>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</si>
  <si>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</si>
  <si>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</si>
  <si>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</si>
  <si>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</si>
  <si>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</si>
  <si>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</si>
  <si>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</si>
  <si>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</si>
  <si>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</si>
  <si>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</si>
  <si>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</si>
  <si>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</si>
  <si>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</si>
  <si>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</si>
  <si>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</si>
  <si>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</si>
  <si>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</si>
  <si>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</si>
  <si>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</si>
  <si>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</si>
  <si>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</si>
  <si>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</si>
  <si>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</si>
  <si>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</si>
  <si>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</si>
  <si>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</si>
  <si>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</si>
  <si>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</si>
  <si>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</si>
  <si>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</si>
  <si>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</si>
  <si>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</si>
  <si>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</si>
  <si>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</si>
  <si>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</si>
  <si>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</si>
  <si>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</si>
  <si>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</si>
  <si>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</si>
  <si>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</si>
  <si>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</si>
  <si>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</si>
  <si>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</si>
  <si>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</si>
  <si>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</si>
  <si>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</si>
  <si>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</si>
  <si>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</si>
  <si>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</si>
  <si>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</si>
  <si>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</si>
  <si>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</si>
  <si>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</si>
  <si>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</si>
  <si>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</si>
  <si>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</si>
  <si>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</si>
  <si>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</si>
  <si>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</si>
  <si>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</si>
  <si>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</si>
  <si>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</si>
  <si>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</si>
  <si>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</si>
  <si>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</si>
  <si>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</si>
  <si>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</si>
  <si>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</si>
  <si>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</si>
  <si>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</si>
  <si>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</si>
  <si>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</si>
  <si>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</si>
  <si>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</si>
  <si>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</si>
  <si>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</si>
  <si>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</si>
  <si>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</si>
  <si>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</si>
  <si>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</si>
  <si>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</si>
  <si>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</si>
  <si>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</si>
  <si>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</si>
  <si>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</si>
  <si>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</si>
  <si>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</si>
  <si>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</si>
  <si>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</si>
  <si>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</si>
  <si>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</si>
  <si>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</si>
  <si>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</si>
  <si>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</si>
  <si>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</si>
  <si>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</si>
  <si>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</si>
  <si>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</si>
  <si>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</si>
  <si>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</si>
  <si>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</si>
  <si>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</si>
  <si>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</si>
  <si>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</si>
  <si>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</si>
  <si>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</si>
  <si>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</si>
  <si>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</si>
  <si>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</si>
  <si>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</si>
  <si>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</si>
  <si>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</si>
  <si>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</si>
  <si>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</si>
  <si>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</si>
  <si>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</si>
  <si>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</si>
  <si>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</si>
  <si>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</si>
  <si>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</si>
  <si>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</si>
  <si>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</si>
  <si>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</si>
  <si>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</si>
  <si>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</si>
  <si>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</si>
  <si>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</si>
  <si>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</si>
  <si>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</si>
  <si>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</si>
  <si>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</si>
  <si>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</si>
  <si>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</si>
  <si>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</si>
  <si>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</si>
  <si>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</si>
  <si>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</si>
  <si>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</si>
  <si>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</si>
  <si>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</si>
  <si>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</si>
  <si>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</si>
  <si>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</si>
  <si>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</si>
  <si>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</si>
  <si>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</si>
  <si>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</si>
  <si>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</si>
  <si>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</si>
  <si>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</si>
  <si>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</si>
  <si>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</si>
  <si>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</si>
  <si>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</si>
  <si>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</si>
  <si>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</si>
  <si>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</si>
  <si>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</si>
  <si>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</si>
  <si>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</si>
  <si>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</si>
  <si>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</si>
  <si>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</si>
  <si>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</si>
  <si>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</si>
  <si>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</si>
  <si>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</si>
  <si>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</si>
  <si>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</si>
  <si>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</si>
  <si>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</si>
  <si>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</si>
  <si>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</si>
  <si>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</si>
  <si>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</si>
  <si>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</si>
  <si>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</si>
  <si>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</si>
  <si>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</si>
  <si>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</si>
  <si>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</si>
  <si>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</si>
  <si>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</si>
  <si>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</si>
  <si>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</si>
  <si>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</si>
  <si>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</si>
  <si>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</si>
  <si>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</si>
  <si>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</si>
  <si>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</si>
  <si>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</si>
  <si>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</si>
  <si>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</si>
  <si>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</si>
  <si>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</si>
  <si>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</si>
  <si>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</si>
  <si>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</si>
  <si>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</si>
  <si>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</si>
  <si>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</si>
  <si>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</si>
  <si>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</si>
  <si>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</si>
  <si>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</si>
  <si>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</si>
  <si>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</si>
  <si>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</si>
  <si>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</si>
  <si>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</si>
  <si>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</si>
  <si>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</si>
  <si>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</si>
  <si>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</si>
  <si>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</si>
  <si>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</si>
  <si>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</si>
  <si>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</si>
  <si>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</si>
  <si>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</si>
  <si>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</si>
  <si>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</si>
  <si>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</si>
  <si>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</si>
  <si>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</si>
  <si>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</si>
  <si>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</si>
  <si>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</si>
  <si>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</si>
  <si>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</si>
  <si>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</si>
  <si>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</si>
  <si>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</si>
  <si>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</si>
  <si>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</si>
  <si>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</si>
  <si>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</si>
  <si>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</si>
  <si>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</si>
  <si>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</si>
  <si>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</si>
  <si>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</si>
  <si>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</si>
  <si>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</si>
  <si>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</si>
  <si>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</si>
  <si>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</si>
  <si>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</si>
  <si>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</si>
  <si>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</si>
  <si>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</si>
  <si>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</si>
  <si>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</si>
  <si>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</si>
  <si>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</si>
  <si>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</si>
  <si>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</si>
  <si>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</si>
  <si>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</si>
  <si>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</si>
  <si>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</si>
  <si>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</si>
  <si>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</si>
  <si>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</si>
  <si>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</si>
  <si>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</si>
  <si>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</si>
  <si>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</si>
  <si>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</si>
  <si>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</si>
  <si>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</si>
  <si>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</si>
  <si>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</si>
  <si>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</si>
  <si>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</si>
  <si>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</si>
  <si>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</si>
  <si>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</si>
  <si>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</si>
  <si>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</si>
  <si>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</si>
  <si>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</si>
  <si>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</si>
  <si>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</si>
  <si>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</si>
  <si>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</si>
  <si>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</si>
  <si>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</si>
  <si>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</si>
  <si>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</si>
  <si>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</si>
  <si>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</si>
  <si>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</si>
  <si>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</si>
  <si>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</si>
  <si>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</si>
  <si>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</si>
  <si>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</si>
  <si>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</si>
  <si>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</si>
  <si>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</si>
  <si>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</si>
  <si>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</si>
  <si>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</si>
  <si>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</si>
  <si>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</si>
  <si>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</si>
  <si>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</si>
  <si>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</si>
  <si>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</si>
  <si>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</si>
  <si>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</si>
  <si>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</si>
  <si>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</si>
  <si>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</si>
  <si>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</si>
  <si>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</si>
  <si>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</si>
  <si>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</si>
  <si>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</si>
  <si>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</si>
  <si>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</si>
  <si>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</si>
  <si>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</si>
  <si>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</si>
  <si>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</si>
  <si>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</si>
  <si>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</si>
  <si>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</si>
  <si>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</si>
  <si>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</si>
  <si>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</si>
  <si>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</si>
  <si>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</si>
  <si>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</si>
  <si>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</si>
  <si>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</si>
  <si>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</si>
  <si>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</si>
  <si>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</si>
  <si>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</si>
  <si>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</si>
  <si>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</si>
  <si>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</si>
  <si>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</si>
  <si>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</si>
  <si>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</si>
  <si>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</si>
  <si>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</si>
  <si>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</si>
  <si>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</si>
  <si>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</si>
  <si>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</si>
  <si>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</si>
  <si>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</si>
  <si>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</si>
  <si>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</si>
  <si>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</si>
  <si>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</si>
  <si>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</si>
  <si>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</si>
  <si>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</si>
  <si>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</si>
  <si>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</si>
  <si>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</si>
  <si>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</si>
  <si>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</si>
  <si>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</si>
  <si>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</si>
  <si>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</si>
  <si>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</si>
  <si>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</si>
  <si>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</si>
  <si>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</si>
  <si>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</si>
  <si>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</si>
  <si>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</si>
  <si>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</si>
  <si>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</si>
  <si>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</si>
  <si>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</si>
  <si>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</si>
  <si>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</si>
  <si>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</si>
  <si>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</si>
  <si>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</si>
  <si>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</si>
  <si>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</si>
  <si>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</si>
  <si>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</si>
  <si>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</si>
  <si>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</si>
  <si>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</si>
  <si>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</si>
  <si>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</si>
  <si>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</si>
  <si>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</si>
  <si>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</si>
  <si>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</si>
  <si>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</si>
  <si>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</si>
  <si>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</si>
  <si>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</si>
  <si>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</si>
  <si>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</si>
  <si>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</si>
  <si>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</si>
  <si>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</si>
  <si>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</si>
  <si>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</si>
  <si>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</si>
  <si>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</si>
  <si>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</si>
  <si>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</si>
  <si>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</si>
  <si>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</si>
  <si>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</si>
  <si>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</si>
  <si>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</si>
  <si>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</si>
  <si>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</si>
  <si>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</si>
  <si>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</si>
  <si>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</si>
  <si>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</si>
  <si>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</si>
  <si>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</si>
  <si>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</si>
  <si>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</si>
  <si>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</si>
  <si>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</si>
  <si>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</si>
  <si>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</si>
  <si>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</si>
  <si>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</si>
  <si>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</si>
  <si>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</si>
  <si>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</si>
  <si>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</si>
  <si>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</si>
  <si>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</si>
  <si>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</si>
  <si>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</si>
  <si>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</si>
  <si>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</si>
  <si>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</si>
  <si>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</si>
  <si>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</si>
  <si>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</si>
  <si>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</si>
  <si>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</si>
  <si>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</si>
  <si>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</si>
  <si>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</si>
  <si>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</si>
  <si>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</si>
  <si>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</si>
  <si>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</si>
  <si>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</si>
  <si>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</si>
  <si>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</si>
  <si>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</si>
  <si>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</si>
  <si>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</si>
  <si>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</si>
  <si>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</si>
  <si>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</si>
  <si>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</si>
  <si>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</si>
  <si>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</si>
  <si>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</si>
  <si>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</si>
  <si>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</si>
  <si>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</si>
  <si>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</si>
  <si>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</si>
  <si>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</si>
  <si>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</si>
  <si>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</si>
  <si>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</si>
  <si>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</si>
  <si>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</si>
  <si>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</si>
  <si>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</si>
  <si>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</si>
  <si>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</si>
  <si>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</si>
  <si>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</si>
  <si>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</si>
  <si>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</si>
  <si>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</si>
  <si>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</si>
  <si>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</si>
  <si>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</si>
  <si>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</si>
  <si>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</si>
  <si>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</si>
  <si>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</si>
  <si>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</si>
  <si>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</si>
  <si>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</si>
  <si>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</si>
  <si>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</si>
  <si>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</si>
  <si>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</si>
  <si>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</si>
  <si>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</si>
  <si>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</si>
  <si>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</si>
  <si>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</si>
  <si>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</si>
  <si>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</si>
  <si>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</si>
  <si>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</si>
  <si>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</si>
  <si>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</si>
  <si>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</si>
  <si>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</si>
  <si>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</si>
  <si>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</si>
  <si>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</si>
  <si>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</si>
  <si>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</si>
  <si>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</si>
  <si>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</si>
  <si>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</si>
  <si>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</si>
  <si>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</si>
  <si>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</si>
  <si>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</si>
  <si>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</si>
  <si>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</si>
  <si>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</si>
  <si>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</si>
  <si>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</si>
  <si>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</si>
  <si>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</si>
  <si>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</si>
  <si>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</si>
  <si>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</si>
  <si>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</si>
  <si>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</si>
  <si>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</si>
  <si>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</si>
  <si>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</si>
  <si>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</si>
  <si>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</si>
  <si>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</si>
  <si>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</si>
  <si>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</si>
  <si>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</si>
  <si>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</si>
  <si>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</si>
  <si>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</si>
  <si>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</si>
  <si>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</si>
  <si>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</si>
  <si>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</si>
  <si>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</si>
  <si>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</si>
  <si>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</si>
  <si>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</si>
  <si>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</si>
  <si>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</si>
  <si>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</si>
  <si>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</si>
  <si>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</si>
  <si>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</si>
  <si>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</si>
  <si>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</si>
  <si>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</si>
  <si>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</si>
  <si>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</si>
  <si>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</si>
  <si>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</si>
  <si>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</si>
  <si>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</si>
  <si>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</si>
  <si>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</si>
  <si>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</si>
  <si>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</si>
  <si>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</si>
  <si>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</si>
  <si>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</si>
  <si>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</si>
  <si>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</si>
  <si>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</si>
  <si>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</si>
  <si>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</si>
  <si>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</si>
  <si>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</si>
  <si>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</si>
  <si>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</si>
  <si>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</si>
  <si>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</si>
  <si>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</si>
  <si>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</si>
  <si>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</si>
  <si>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</si>
  <si>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</si>
  <si>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</si>
  <si>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</si>
  <si>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</si>
  <si>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</si>
  <si>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</si>
  <si>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</si>
  <si>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</si>
  <si>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</si>
  <si>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</si>
  <si>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</si>
  <si>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</si>
  <si>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</si>
  <si>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</si>
  <si>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</si>
  <si>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</si>
  <si>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</si>
  <si>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</si>
  <si>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</si>
  <si>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</si>
  <si>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</si>
  <si>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</si>
  <si>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</si>
  <si>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</si>
  <si>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</si>
  <si>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</si>
  <si>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</si>
  <si>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</si>
  <si>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</si>
  <si>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</si>
  <si>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</si>
  <si>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</si>
  <si>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</si>
  <si>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</si>
  <si>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</si>
  <si>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</si>
  <si>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</si>
  <si>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</si>
  <si>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</si>
  <si>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</si>
  <si>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</si>
  <si>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</si>
  <si>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</si>
  <si>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</si>
  <si>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</si>
  <si>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</si>
  <si>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</si>
  <si>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</si>
  <si>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</si>
  <si>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</si>
  <si>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</si>
  <si>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</si>
  <si>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</si>
  <si>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</si>
  <si>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</si>
  <si>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</si>
  <si>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</si>
  <si>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</si>
  <si>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</si>
  <si>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</si>
  <si>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</si>
  <si>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</si>
  <si>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</si>
  <si>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</si>
  <si>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</si>
  <si>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</si>
  <si>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</si>
  <si>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</si>
  <si>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</si>
  <si>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</si>
  <si>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</si>
  <si>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</si>
  <si>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</si>
  <si>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</si>
  <si>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</si>
  <si>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</si>
  <si>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</si>
  <si>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</si>
  <si>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</si>
  <si>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</si>
  <si>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</si>
  <si>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</si>
  <si>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</si>
  <si>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</si>
  <si>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</si>
  <si>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</si>
  <si>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</si>
  <si>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</si>
  <si>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</si>
  <si>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</si>
  <si>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</si>
  <si>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</si>
  <si>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</si>
  <si>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</si>
  <si>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</si>
  <si>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</si>
  <si>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</si>
  <si>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</si>
  <si>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</si>
  <si>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</si>
  <si>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</si>
  <si>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</si>
  <si>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</si>
  <si>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</si>
  <si>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</si>
  <si>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</si>
  <si>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</si>
  <si>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</si>
  <si>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</si>
  <si>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</si>
  <si>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</si>
  <si>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</si>
  <si>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</si>
  <si>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</si>
  <si>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</si>
  <si>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</si>
  <si>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</si>
  <si>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</si>
  <si>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</si>
  <si>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</si>
  <si>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</si>
  <si>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</si>
  <si>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</si>
  <si>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</si>
  <si>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</si>
  <si>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</si>
  <si>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</si>
  <si>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</si>
  <si>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</si>
  <si>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</si>
  <si>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</si>
  <si>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</si>
  <si>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</si>
  <si>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</si>
  <si>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</si>
  <si>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</si>
  <si>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</si>
  <si>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</si>
  <si>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</si>
  <si>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</si>
  <si>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</si>
  <si>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</si>
  <si>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</si>
  <si>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</si>
  <si>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</si>
  <si>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</si>
  <si>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</si>
  <si>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</si>
  <si>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</si>
  <si>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</si>
  <si>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</si>
  <si>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</si>
  <si>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</si>
  <si>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</si>
  <si>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</si>
  <si>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</si>
  <si>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</si>
  <si>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</si>
  <si>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</si>
  <si>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</si>
  <si>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</si>
  <si>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</si>
  <si>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</si>
  <si>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</si>
  <si>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</si>
  <si>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</si>
  <si>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</si>
  <si>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</si>
  <si>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</si>
  <si>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</si>
  <si>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</si>
  <si>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</si>
  <si>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</si>
  <si>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</si>
  <si>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</si>
  <si>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</si>
  <si>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</si>
  <si>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</si>
  <si>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</si>
  <si>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</si>
  <si>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</si>
  <si>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</si>
  <si>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</si>
  <si>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</si>
  <si>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</si>
  <si>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</si>
  <si>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</si>
  <si>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</si>
  <si>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</si>
  <si>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</si>
  <si>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</si>
  <si>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</si>
  <si>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</si>
  <si>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</si>
  <si>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</si>
  <si>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</si>
  <si>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</si>
  <si>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</si>
  <si>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</si>
  <si>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</si>
  <si>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</si>
  <si>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</si>
  <si>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</si>
  <si>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</si>
  <si>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</si>
  <si>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</si>
  <si>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</si>
  <si>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</si>
  <si>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</si>
  <si>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</si>
  <si>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</si>
  <si>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</si>
  <si>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</si>
  <si>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</si>
  <si>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</si>
  <si>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</si>
  <si>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</si>
  <si>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</si>
  <si>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</si>
  <si>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</si>
  <si>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</si>
  <si>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</si>
  <si>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</si>
  <si>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</si>
  <si>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</si>
  <si>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</si>
  <si>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</si>
  <si>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</si>
  <si>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</si>
  <si>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</si>
  <si>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</si>
  <si>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</si>
  <si>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</si>
  <si>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</si>
  <si>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</si>
  <si>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</si>
  <si>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</si>
  <si>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</si>
  <si>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</si>
  <si>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</si>
  <si>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</si>
  <si>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</si>
  <si>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</si>
  <si>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</si>
  <si>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</si>
  <si>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</si>
  <si>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</si>
  <si>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</si>
  <si>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</si>
  <si>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</si>
  <si>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</si>
  <si>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</si>
  <si>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</si>
  <si>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</si>
  <si>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</si>
  <si>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</si>
  <si>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</si>
  <si>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</si>
  <si>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</si>
  <si>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</si>
  <si>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</si>
  <si>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</si>
  <si>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</si>
  <si>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</si>
  <si>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</si>
  <si>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</si>
  <si>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</si>
  <si>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</si>
  <si>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</si>
  <si>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</si>
  <si>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</si>
  <si>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</si>
  <si>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</si>
  <si>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</si>
  <si>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</si>
  <si>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</si>
  <si>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</si>
  <si>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</si>
  <si>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</si>
  <si>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</si>
  <si>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</si>
  <si>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</si>
  <si>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</si>
  <si>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</si>
  <si>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</si>
  <si>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</si>
  <si>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</si>
  <si>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</si>
  <si>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</si>
  <si>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</si>
  <si>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</si>
  <si>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</si>
  <si>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</si>
  <si>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</si>
  <si>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</si>
  <si>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</si>
  <si>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</si>
  <si>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</si>
  <si>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</si>
  <si>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</si>
  <si>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</si>
  <si>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</si>
  <si>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</si>
  <si>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</si>
  <si>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</si>
  <si>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</si>
  <si>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</si>
  <si>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</si>
  <si>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</si>
  <si>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</si>
  <si>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</si>
  <si>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</si>
  <si>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</si>
  <si>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</si>
  <si>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</si>
  <si>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</si>
  <si>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</si>
  <si>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</si>
  <si>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</si>
  <si>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</si>
  <si>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</si>
  <si>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</si>
  <si>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</si>
  <si>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</si>
  <si>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</si>
  <si>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</si>
  <si>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</si>
  <si>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</si>
  <si>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</si>
  <si>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</si>
  <si>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</si>
  <si>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</si>
  <si>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</si>
  <si>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</si>
  <si>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</si>
  <si>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</si>
  <si>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</si>
  <si>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</si>
  <si>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</si>
  <si>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</si>
  <si>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</si>
  <si>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</si>
  <si>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</si>
  <si>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</si>
  <si>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</si>
  <si>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</si>
  <si>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</si>
  <si>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</si>
  <si>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</si>
  <si>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</si>
  <si>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</si>
  <si>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</si>
  <si>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</si>
  <si>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</si>
  <si>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</si>
  <si>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</si>
  <si>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</si>
  <si>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</si>
  <si>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</si>
  <si>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</si>
  <si>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</si>
  <si>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</si>
  <si>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</si>
  <si>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</si>
  <si>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</si>
  <si>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</si>
  <si>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</si>
  <si>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</si>
  <si>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</si>
  <si>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</si>
  <si>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</si>
  <si>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</si>
  <si>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</si>
  <si>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</si>
  <si>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</si>
  <si>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</si>
  <si>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</si>
  <si>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</si>
  <si>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</si>
  <si>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</si>
  <si>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</si>
  <si>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</si>
  <si>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</si>
  <si>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</si>
  <si>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</si>
  <si>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</si>
  <si>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</si>
  <si>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</si>
  <si>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</si>
  <si>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</si>
  <si>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</si>
  <si>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</si>
  <si>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</si>
  <si>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</si>
  <si>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</si>
  <si>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</si>
  <si>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</si>
  <si>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</si>
  <si>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</si>
  <si>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</si>
  <si>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</si>
  <si>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</si>
  <si>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</si>
  <si>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</si>
  <si>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</si>
  <si>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</si>
  <si>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</si>
  <si>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</si>
  <si>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</si>
  <si>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</si>
  <si>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</si>
  <si>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</si>
  <si>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</si>
  <si>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</si>
  <si>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</si>
  <si>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</si>
  <si>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</si>
  <si>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</si>
  <si>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</si>
  <si>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</si>
  <si>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</si>
  <si>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</si>
  <si>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</si>
  <si>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</si>
  <si>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</si>
  <si>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</si>
  <si>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</si>
  <si>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</si>
  <si>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</si>
  <si>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</si>
  <si>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</si>
  <si>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</si>
  <si>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</si>
  <si>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</si>
  <si>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</si>
  <si>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</si>
  <si>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</si>
  <si>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</si>
  <si>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</si>
  <si>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</si>
  <si>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</si>
  <si>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</si>
  <si>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</si>
  <si>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</si>
  <si>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</si>
  <si>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</si>
  <si>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</si>
  <si>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</si>
  <si>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</si>
  <si>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</si>
  <si>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</si>
  <si>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</si>
  <si>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</si>
  <si>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</si>
  <si>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</si>
  <si>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</si>
  <si>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</si>
  <si>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</si>
  <si>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</si>
  <si>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</si>
  <si>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</si>
  <si>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</si>
  <si>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</si>
  <si>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</si>
  <si>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</si>
  <si>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</si>
  <si>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</si>
  <si>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</si>
  <si>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</si>
  <si>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</si>
  <si>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</si>
  <si>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</si>
  <si>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</si>
  <si>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</si>
  <si>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</si>
  <si>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</si>
  <si>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</si>
  <si>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</si>
  <si>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</si>
  <si>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</si>
  <si>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</si>
  <si>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</si>
  <si>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</si>
  <si>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</si>
  <si>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</si>
  <si>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</si>
  <si>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</si>
  <si>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</si>
  <si>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</si>
  <si>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</si>
  <si>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</si>
  <si>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</si>
  <si>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</si>
  <si>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</si>
  <si>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</si>
  <si>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</si>
  <si>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</si>
  <si>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</si>
  <si>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</si>
  <si>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</si>
  <si>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</si>
  <si>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</si>
  <si>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</si>
  <si>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</si>
  <si>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</si>
  <si>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</si>
  <si>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</si>
  <si>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</si>
  <si>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</si>
  <si>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</si>
  <si>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</si>
  <si>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</si>
  <si>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</si>
  <si>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</si>
  <si>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</si>
  <si>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</si>
  <si>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</si>
  <si>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</si>
  <si>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</si>
  <si>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</si>
  <si>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</si>
  <si>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</si>
  <si>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</si>
  <si>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</si>
  <si>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</si>
  <si>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</si>
  <si>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</si>
  <si>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</si>
  <si>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</si>
  <si>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</si>
  <si>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</si>
  <si>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</si>
  <si>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</si>
  <si>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</si>
  <si>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</si>
  <si>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</si>
  <si>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</si>
  <si>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</si>
  <si>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</si>
  <si>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</si>
  <si>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</si>
  <si>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</si>
  <si>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</si>
  <si>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</si>
  <si>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</si>
  <si>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</si>
  <si>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</si>
  <si>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</si>
  <si>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</si>
  <si>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</si>
  <si>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</si>
  <si>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</si>
  <si>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</si>
  <si>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</si>
  <si>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</si>
  <si>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</si>
  <si>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</si>
  <si>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</si>
  <si>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</si>
  <si>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</si>
  <si>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</si>
  <si>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</si>
  <si>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</si>
  <si>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</si>
  <si>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</si>
  <si>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</si>
  <si>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</si>
  <si>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</si>
  <si>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</si>
  <si>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</si>
  <si>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</si>
  <si>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</si>
  <si>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</si>
  <si>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</si>
  <si>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</si>
  <si>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</si>
  <si>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</si>
  <si>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</si>
  <si>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</si>
  <si>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</si>
  <si>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</si>
  <si>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</si>
  <si>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</si>
  <si>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</si>
  <si>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</si>
  <si>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</si>
  <si>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</si>
  <si>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</si>
  <si>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</si>
  <si>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</si>
  <si>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</si>
  <si>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</si>
  <si>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</si>
  <si>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</si>
  <si>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</si>
  <si>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</si>
  <si>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</si>
  <si>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</si>
  <si>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</si>
  <si>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</si>
  <si>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</si>
  <si>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</si>
  <si>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</si>
  <si>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</si>
  <si>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</si>
  <si>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</si>
  <si>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</si>
  <si>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</si>
  <si>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</si>
  <si>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</si>
  <si>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</si>
  <si>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</si>
  <si>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</si>
  <si>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</si>
  <si>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</si>
  <si>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</si>
  <si>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</si>
  <si>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</si>
  <si>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</si>
  <si>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</si>
  <si>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</si>
  <si>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</si>
  <si>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</si>
  <si>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</si>
  <si>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</si>
  <si>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</si>
  <si>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</si>
  <si>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</si>
  <si>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</si>
  <si>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</si>
  <si>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</si>
  <si>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</si>
  <si>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</si>
  <si>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</si>
  <si>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</si>
  <si>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</si>
  <si>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</si>
  <si>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</si>
  <si>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</si>
  <si>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</si>
  <si>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</si>
  <si>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</si>
  <si>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</si>
  <si>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</si>
  <si>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</si>
  <si>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</si>
  <si>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</si>
  <si>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</si>
  <si>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</si>
  <si>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</si>
  <si>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</si>
  <si>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</si>
  <si>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</si>
  <si>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</si>
  <si>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</si>
  <si>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</si>
  <si>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</si>
  <si>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</si>
  <si>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</si>
  <si>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</si>
  <si>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</si>
  <si>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</si>
  <si>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</si>
  <si>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</si>
  <si>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</si>
  <si>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</si>
  <si>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</si>
  <si>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</si>
  <si>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</si>
  <si>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</si>
  <si>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</si>
  <si>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</si>
  <si>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</si>
  <si>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</si>
  <si>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</si>
  <si>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</si>
  <si>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</si>
  <si>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</si>
  <si>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</si>
  <si>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</si>
  <si>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</si>
  <si>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</si>
  <si>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</si>
  <si>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</si>
  <si>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</si>
  <si>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</si>
  <si>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</si>
  <si>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</si>
  <si>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</si>
  <si>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</si>
  <si>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</si>
  <si>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</si>
  <si>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</si>
  <si>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</si>
  <si>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</si>
  <si>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</si>
  <si>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</si>
  <si>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</si>
  <si>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</si>
  <si>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</si>
  <si>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</si>
  <si>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</si>
  <si>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</si>
  <si>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</si>
  <si>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</si>
  <si>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</si>
  <si>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</si>
  <si>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</si>
  <si>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</si>
  <si>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</si>
  <si>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</si>
  <si>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</si>
  <si>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</si>
  <si>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</si>
  <si>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</si>
  <si>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</si>
  <si>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</si>
  <si>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</si>
  <si>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</si>
  <si>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</si>
  <si>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</si>
  <si>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</si>
  <si>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</si>
  <si>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</si>
  <si>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</si>
  <si>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</si>
  <si>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</si>
  <si>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</si>
  <si>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</si>
  <si>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</si>
  <si>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</si>
  <si>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</si>
  <si>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</si>
  <si>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</si>
  <si>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</si>
  <si>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</si>
  <si>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</si>
  <si>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</si>
  <si>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</si>
  <si>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</si>
  <si>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</si>
  <si>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</si>
  <si>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</si>
  <si>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</si>
  <si>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</si>
  <si>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</si>
  <si>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</si>
  <si>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</si>
  <si>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</si>
  <si>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</si>
  <si>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</si>
  <si>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</si>
  <si>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</si>
  <si>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</si>
  <si>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</si>
  <si>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202199200001640</t>
  </si>
  <si>
    <t>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</si>
</sst>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43"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1142</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1142</v>
      </c>
      <c r="J20" s="150" t="s">
        <v>1147</v>
      </c>
      <c r="K20" s="151">
        <v>1007159750</v>
      </c>
      <c r="L20" s="152"/>
      <c r="M20" s="152"/>
      <c r="N20" s="135">
        <f>+(M20-L20)/30</f>
        <v>0</v>
      </c>
      <c r="O20" s="138"/>
      <c r="U20" s="134"/>
      <c r="V20" s="105">
        <f ca="1">NOW()</f>
        <v>44194.651935995367</v>
      </c>
      <c r="W20" s="105">
        <f ca="1">NOW()</f>
        <v>44194.651935995367</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2677</v>
      </c>
      <c r="E48" s="145">
        <v>43915</v>
      </c>
      <c r="F48" s="145">
        <v>44196</v>
      </c>
      <c r="G48" s="160">
        <f>IF(AND(E48&lt;&gt;"",F48&lt;&gt;""),((F48-E48)/30),"")</f>
        <v>9.3666666666666671</v>
      </c>
      <c r="H48" s="177" t="s">
        <v>2680</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2679</v>
      </c>
      <c r="E49" s="145">
        <v>43915</v>
      </c>
      <c r="F49" s="145">
        <v>44196</v>
      </c>
      <c r="G49" s="160">
        <f>IF(AND(E49&lt;&gt;"",F49&lt;&gt;""),((F49-E49)/30),"")</f>
        <v>9.3666666666666671</v>
      </c>
      <c r="H49" s="177" t="s">
        <v>2678</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2681</v>
      </c>
      <c r="C50" s="112" t="s">
        <v>32</v>
      </c>
      <c r="D50" s="110" t="s">
        <v>2682</v>
      </c>
      <c r="E50" s="145">
        <v>43490</v>
      </c>
      <c r="F50" s="145">
        <v>43799</v>
      </c>
      <c r="G50" s="160">
        <f>IF(AND(E50&lt;&gt;"",F50&lt;&gt;""),((F50-E50)/30),"")</f>
        <v>10.3</v>
      </c>
      <c r="H50" s="119" t="s">
        <v>2683</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2681</v>
      </c>
      <c r="C51" s="112" t="s">
        <v>32</v>
      </c>
      <c r="D51" s="110" t="s">
        <v>2684</v>
      </c>
      <c r="E51" s="145">
        <v>43115</v>
      </c>
      <c r="F51" s="145">
        <v>43453</v>
      </c>
      <c r="G51" s="160">
        <f t="shared" ref="G51:G107" si="1">IF(AND(E51&lt;&gt;"",F51&lt;&gt;""),((F51-E51)/30),"")</f>
        <v>11.266666666666667</v>
      </c>
      <c r="H51" s="119" t="s">
        <v>2683</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2681</v>
      </c>
      <c r="C52" s="112" t="s">
        <v>32</v>
      </c>
      <c r="D52" s="110" t="s">
        <v>2691</v>
      </c>
      <c r="E52" s="145">
        <v>42745</v>
      </c>
      <c r="F52" s="145">
        <v>43083</v>
      </c>
      <c r="G52" s="160">
        <f t="shared" si="1"/>
        <v>11.266666666666667</v>
      </c>
      <c r="H52" s="119" t="s">
        <v>2683</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2677</v>
      </c>
      <c r="E114" s="145">
        <v>43915</v>
      </c>
      <c r="F114" s="145">
        <v>44196</v>
      </c>
      <c r="G114" s="160">
        <f>IF(AND(E114&lt;&gt;"",F114&lt;&gt;""),((F114-E114)/30),"")</f>
        <v>9.3666666666666671</v>
      </c>
      <c r="H114" s="178" t="s">
        <v>2680</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2679</v>
      </c>
      <c r="E115" s="145">
        <v>43915</v>
      </c>
      <c r="F115" s="145">
        <v>44196</v>
      </c>
      <c r="G115" s="160">
        <f>IF(AND(E115&lt;&gt;"",F115&lt;&gt;""),((F115-E115)/30),"")</f>
        <v>9.3666666666666671</v>
      </c>
      <c r="H115" s="178" t="s">
        <v>2678</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30214792.5</v>
      </c>
      <c r="F185" s="92"/>
      <c r="G185" s="93"/>
      <c r="H185" s="88"/>
      <c r="I185" s="90" t="s">
        <v>2627</v>
      </c>
      <c r="J185" s="166">
        <f>+SUM(M179:M183)</f>
        <v>0.02</v>
      </c>
      <c r="K185" s="204" t="s">
        <v>2628</v>
      </c>
      <c r="L185" s="204"/>
      <c r="M185" s="94">
        <f>+J185*(SUM(K20:K35))</f>
        <v>20143195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2685</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2020-12-29T17:24:13Z</cp:lastPrinted>
  <dcterms:created xsi:type="dcterms:W3CDTF">2020-10-14T21:57:42Z</dcterms:created>
  <dcterms:modified xsi:type="dcterms:W3CDTF">2020-12-29T20:38:59Z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