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EB401682-A611-4B40-90A9-3B73982A1D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<sst xmlns="http://schemas.openxmlformats.org/spreadsheetml/2006/main" count="3074" uniqueCount="2692">
  <si>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</si>
  <si>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</si>
  <si>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</si>
  <si>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</si>
  <si>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</si>
  <si>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</si>
  <si>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</si>
  <si>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</si>
  <si>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</si>
  <si>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</si>
  <si>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</si>
  <si>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</si>
  <si>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</si>
  <si>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</si>
  <si>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</si>
  <si>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</si>
  <si>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</si>
  <si>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</si>
  <si>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</si>
  <si>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</si>
  <si>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</si>
  <si>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</si>
  <si>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</si>
  <si>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</si>
  <si>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</si>
  <si>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</si>
  <si>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</si>
  <si>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</si>
  <si>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</si>
  <si>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</si>
  <si>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</si>
  <si>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</si>
  <si>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</si>
  <si>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</si>
  <si>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</si>
  <si>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</si>
  <si>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</si>
  <si>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</si>
  <si>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</si>
  <si>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</si>
  <si>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</si>
  <si>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</si>
  <si>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</si>
  <si>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</si>
  <si>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</si>
  <si>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</si>
  <si>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</si>
  <si>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</si>
  <si>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</si>
  <si>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</si>
  <si>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</si>
  <si>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</si>
  <si>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</si>
  <si>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</si>
  <si>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</si>
  <si>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</si>
  <si>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</si>
  <si>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</si>
  <si>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</si>
  <si>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</si>
  <si>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</si>
  <si>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</si>
  <si>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</si>
  <si>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</si>
  <si>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</si>
  <si>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</si>
  <si>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</si>
  <si>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</si>
  <si>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</si>
  <si>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</si>
  <si>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</si>
  <si>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</si>
  <si>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</si>
  <si>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</si>
  <si>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</si>
  <si>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</si>
  <si>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</si>
  <si>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</si>
  <si>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</si>
  <si>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</si>
  <si>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</si>
  <si>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</si>
  <si>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</si>
  <si>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</si>
  <si>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</si>
  <si>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</si>
  <si>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</si>
  <si>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</si>
  <si>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</si>
  <si>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</si>
  <si>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</si>
  <si>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</si>
  <si>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</si>
  <si>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</si>
  <si>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</si>
  <si>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</si>
  <si>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</si>
  <si>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</si>
  <si>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</si>
  <si>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</si>
  <si>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</si>
  <si>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</si>
  <si>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</si>
  <si>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</si>
  <si>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</si>
  <si>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</si>
  <si>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</si>
  <si>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</si>
  <si>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</si>
  <si>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</si>
  <si>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</si>
  <si>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</si>
  <si>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</si>
  <si>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</si>
  <si>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</si>
  <si>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</si>
  <si>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</si>
  <si>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</si>
  <si>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</si>
  <si>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</si>
  <si>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</si>
  <si>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</si>
  <si>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</si>
  <si>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</si>
  <si>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</si>
  <si>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</si>
  <si>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</si>
  <si>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</si>
  <si>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</si>
  <si>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</si>
  <si>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</si>
  <si>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</si>
  <si>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</si>
  <si>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</si>
  <si>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</si>
  <si>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</si>
  <si>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</si>
  <si>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</si>
  <si>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</si>
  <si>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</si>
  <si>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</si>
  <si>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</si>
  <si>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</si>
  <si>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</si>
  <si>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</si>
  <si>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</si>
  <si>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</si>
  <si>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</si>
  <si>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</si>
  <si>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</si>
  <si>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</si>
  <si>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</si>
  <si>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</si>
  <si>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</si>
  <si>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</si>
  <si>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</si>
  <si>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</si>
  <si>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</si>
  <si>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</si>
  <si>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</si>
  <si>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</si>
  <si>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</si>
  <si>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</si>
  <si>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</si>
  <si>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</si>
  <si>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</si>
  <si>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</si>
  <si>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</si>
  <si>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</si>
  <si>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</si>
  <si>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</si>
  <si>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</si>
  <si>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</si>
  <si>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</si>
  <si>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</si>
  <si>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</si>
  <si>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</si>
  <si>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</si>
  <si>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</si>
  <si>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</si>
  <si>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</si>
  <si>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</si>
  <si>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</si>
  <si>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</si>
  <si>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</si>
  <si>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</si>
  <si>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</si>
  <si>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</si>
  <si>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</si>
  <si>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</si>
  <si>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</si>
  <si>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</si>
  <si>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</si>
  <si>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</si>
  <si>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</si>
  <si>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</si>
  <si>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</si>
  <si>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</si>
  <si>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</si>
  <si>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</si>
  <si>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</si>
  <si>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</si>
  <si>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</si>
  <si>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</si>
  <si>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</si>
  <si>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</si>
  <si>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</si>
  <si>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</si>
  <si>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</si>
  <si>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</si>
  <si>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</si>
  <si>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</si>
  <si>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</si>
  <si>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</si>
  <si>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</si>
  <si>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</si>
  <si>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</si>
  <si>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</si>
  <si>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</si>
  <si>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</si>
  <si>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</si>
  <si>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</si>
  <si>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</si>
  <si>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</si>
  <si>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</si>
  <si>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</si>
  <si>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</si>
  <si>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</si>
  <si>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</si>
  <si>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</si>
  <si>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</si>
  <si>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</si>
  <si>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</si>
  <si>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</si>
  <si>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</si>
  <si>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</si>
  <si>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</si>
  <si>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</si>
  <si>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</si>
  <si>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</si>
  <si>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</si>
  <si>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</si>
  <si>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</si>
  <si>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</si>
  <si>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</si>
  <si>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</si>
  <si>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</si>
  <si>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</si>
  <si>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</si>
  <si>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</si>
  <si>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</si>
  <si>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</si>
  <si>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</si>
  <si>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</si>
  <si>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</si>
  <si>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</si>
  <si>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</si>
  <si>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</si>
  <si>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</si>
  <si>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</si>
  <si>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</si>
  <si>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</si>
  <si>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</si>
  <si>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</si>
  <si>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</si>
  <si>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</si>
  <si>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</si>
  <si>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</si>
  <si>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</si>
  <si>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</si>
  <si>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</si>
  <si>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</si>
  <si>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</si>
  <si>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</si>
  <si>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</si>
  <si>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</si>
  <si>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</si>
  <si>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</si>
  <si>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</si>
  <si>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</si>
  <si>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</si>
  <si>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</si>
  <si>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</si>
  <si>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</si>
  <si>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</si>
  <si>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</si>
  <si>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</si>
  <si>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</si>
  <si>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</si>
  <si>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</si>
  <si>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</si>
  <si>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</si>
  <si>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</si>
  <si>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</si>
  <si>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</si>
  <si>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</si>
  <si>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</si>
  <si>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</si>
  <si>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</si>
  <si>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</si>
  <si>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</si>
  <si>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</si>
  <si>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</si>
  <si>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</si>
  <si>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</si>
  <si>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</si>
  <si>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</si>
  <si>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</si>
  <si>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</si>
  <si>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</si>
  <si>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</si>
  <si>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</si>
  <si>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</si>
  <si>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</si>
  <si>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</si>
  <si>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</si>
  <si>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</si>
  <si>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</si>
  <si>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</si>
  <si>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</si>
  <si>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</si>
  <si>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</si>
  <si>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</si>
  <si>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</si>
  <si>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</si>
  <si>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</si>
  <si>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</si>
  <si>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</si>
  <si>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</si>
  <si>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</si>
  <si>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</si>
  <si>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</si>
  <si>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</si>
  <si>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</si>
  <si>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</si>
  <si>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</si>
  <si>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</si>
  <si>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</si>
  <si>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</si>
  <si>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</si>
  <si>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</si>
  <si>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</si>
  <si>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</si>
  <si>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</si>
  <si>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</si>
  <si>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</si>
  <si>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</si>
  <si>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</si>
  <si>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</si>
  <si>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</si>
  <si>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</si>
  <si>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</si>
  <si>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</si>
  <si>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</si>
  <si>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</si>
  <si>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</si>
  <si>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</si>
  <si>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</si>
  <si>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</si>
  <si>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</si>
  <si>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</si>
  <si>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</si>
  <si>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</si>
  <si>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</si>
  <si>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</si>
  <si>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</si>
  <si>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</si>
  <si>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</si>
  <si>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</si>
  <si>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</si>
  <si>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</si>
  <si>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</si>
  <si>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</si>
  <si>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</si>
  <si>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</si>
  <si>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</si>
  <si>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</si>
  <si>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</si>
  <si>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</si>
  <si>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</si>
  <si>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</si>
  <si>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</si>
  <si>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</si>
  <si>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</si>
  <si>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</si>
  <si>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</si>
  <si>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</si>
  <si>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</si>
  <si>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</si>
  <si>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</si>
  <si>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</si>
  <si>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</si>
  <si>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</si>
  <si>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</si>
  <si>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</si>
  <si>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</si>
  <si>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</si>
  <si>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</si>
  <si>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</si>
  <si>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</si>
  <si>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</si>
  <si>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</si>
  <si>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</si>
  <si>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</si>
  <si>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</si>
  <si>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</si>
  <si>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</si>
  <si>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</si>
  <si>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</si>
  <si>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</si>
  <si>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</si>
  <si>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</si>
  <si>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</si>
  <si>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</si>
  <si>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</si>
  <si>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</si>
  <si>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</si>
  <si>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</si>
  <si>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</si>
  <si>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</si>
  <si>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</si>
  <si>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</si>
  <si>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</si>
  <si>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</si>
  <si>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</si>
  <si>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</si>
  <si>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</si>
  <si>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</si>
  <si>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</si>
  <si>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</si>
  <si>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</si>
  <si>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</si>
  <si>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</si>
  <si>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</si>
  <si>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</si>
  <si>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</si>
  <si>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</si>
  <si>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</si>
  <si>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</si>
  <si>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</si>
  <si>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</si>
  <si>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</si>
  <si>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</si>
  <si>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</si>
  <si>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</si>
  <si>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</si>
  <si>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</si>
  <si>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</si>
  <si>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</si>
  <si>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</si>
  <si>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</si>
  <si>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</si>
  <si>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</si>
  <si>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</si>
  <si>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</si>
  <si>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</si>
  <si>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</si>
  <si>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</si>
  <si>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</si>
  <si>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</si>
  <si>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</si>
  <si>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</si>
  <si>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</si>
  <si>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</si>
  <si>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</si>
  <si>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</si>
  <si>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</si>
  <si>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</si>
  <si>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</si>
  <si>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</si>
  <si>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</si>
  <si>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</si>
  <si>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</si>
  <si>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</si>
  <si>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</si>
  <si>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</si>
  <si>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</si>
  <si>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</si>
  <si>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</si>
  <si>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</si>
  <si>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</si>
  <si>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</si>
  <si>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</si>
  <si>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</si>
  <si>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</si>
  <si>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</si>
  <si>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</si>
  <si>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</si>
  <si>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</si>
  <si>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</si>
  <si>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</si>
  <si>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</si>
  <si>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</si>
  <si>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</si>
  <si>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</si>
  <si>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</si>
  <si>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</si>
  <si>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</si>
  <si>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</si>
  <si>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</si>
  <si>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</si>
  <si>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</si>
  <si>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</si>
  <si>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</si>
  <si>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</si>
  <si>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</si>
  <si>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</si>
  <si>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</si>
  <si>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</si>
  <si>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</si>
  <si>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</si>
  <si>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</si>
  <si>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</si>
  <si>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</si>
  <si>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</si>
  <si>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</si>
  <si>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</si>
  <si>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</si>
  <si>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</si>
  <si>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</si>
  <si>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</si>
  <si>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</si>
  <si>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</si>
  <si>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</si>
  <si>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</si>
  <si>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</si>
  <si>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</si>
  <si>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</si>
  <si>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</si>
  <si>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</si>
  <si>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</si>
  <si>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</si>
  <si>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</si>
  <si>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</si>
  <si>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</si>
  <si>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</si>
  <si>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</si>
  <si>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</si>
  <si>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</si>
  <si>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</si>
  <si>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</si>
  <si>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</si>
  <si>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</si>
  <si>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</si>
  <si>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</si>
  <si>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</si>
  <si>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</si>
  <si>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</si>
  <si>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</si>
  <si>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</si>
  <si>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</si>
  <si>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</si>
  <si>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</si>
  <si>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</si>
  <si>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</si>
  <si>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</si>
  <si>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</si>
  <si>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</si>
  <si>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</si>
  <si>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</si>
  <si>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</si>
  <si>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</si>
  <si>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</si>
  <si>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</si>
  <si>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</si>
  <si>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</si>
  <si>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</si>
  <si>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</si>
  <si>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</si>
  <si>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</si>
  <si>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</si>
  <si>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</si>
  <si>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</si>
  <si>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</si>
  <si>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</si>
  <si>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</si>
  <si>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</si>
  <si>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</si>
  <si>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</si>
  <si>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</si>
  <si>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</si>
  <si>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</si>
  <si>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</si>
  <si>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</si>
  <si>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</si>
  <si>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</si>
  <si>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</si>
  <si>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</si>
  <si>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</si>
  <si>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</si>
  <si>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</si>
  <si>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</si>
  <si>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</si>
  <si>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</si>
  <si>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</si>
  <si>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</si>
  <si>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</si>
  <si>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</si>
  <si>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</si>
  <si>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</si>
  <si>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</si>
  <si>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</si>
  <si>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</si>
  <si>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</si>
  <si>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</si>
  <si>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</si>
  <si>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</si>
  <si>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</si>
  <si>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</si>
  <si>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</si>
  <si>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</si>
  <si>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</si>
  <si>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</si>
  <si>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</si>
  <si>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</si>
  <si>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</si>
  <si>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</si>
  <si>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</si>
  <si>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</si>
  <si>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</si>
  <si>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</si>
  <si>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</si>
  <si>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</si>
  <si>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</si>
  <si>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</si>
  <si>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</si>
  <si>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</si>
  <si>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</si>
  <si>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</si>
  <si>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</si>
  <si>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</si>
  <si>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</si>
  <si>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</si>
  <si>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</si>
  <si>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</si>
  <si>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</si>
  <si>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</si>
  <si>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</si>
  <si>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</si>
  <si>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</si>
  <si>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</si>
  <si>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</si>
  <si>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</si>
  <si>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</si>
  <si>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</si>
  <si>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</si>
  <si>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</si>
  <si>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</si>
  <si>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</si>
  <si>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</si>
  <si>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</si>
  <si>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</si>
  <si>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</si>
  <si>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</si>
  <si>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</si>
  <si>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</si>
  <si>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</si>
  <si>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</si>
  <si>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</si>
  <si>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</si>
  <si>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</si>
  <si>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</si>
  <si>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</si>
  <si>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</si>
  <si>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</si>
  <si>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</si>
  <si>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</si>
  <si>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</si>
  <si>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</si>
  <si>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</si>
  <si>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</si>
  <si>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</si>
  <si>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</si>
  <si>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</si>
  <si>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</si>
  <si>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</si>
  <si>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</si>
  <si>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</si>
  <si>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</si>
  <si>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</si>
  <si>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</si>
  <si>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</si>
  <si>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</si>
  <si>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</si>
  <si>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</si>
  <si>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</si>
  <si>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</si>
  <si>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</si>
  <si>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</si>
  <si>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</si>
  <si>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</si>
  <si>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</si>
  <si>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</si>
  <si>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</si>
  <si>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</si>
  <si>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</si>
  <si>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</si>
  <si>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</si>
  <si>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</si>
  <si>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</si>
  <si>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</si>
  <si>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</si>
  <si>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</si>
  <si>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</si>
  <si>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</si>
  <si>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</si>
  <si>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</si>
  <si>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</si>
  <si>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</si>
  <si>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</si>
  <si>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</si>
  <si>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</si>
  <si>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</si>
  <si>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</si>
  <si>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</si>
  <si>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</si>
  <si>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</si>
  <si>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</si>
  <si>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</si>
  <si>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</si>
  <si>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</si>
  <si>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</si>
  <si>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</si>
  <si>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</si>
  <si>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</si>
  <si>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</si>
  <si>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</si>
  <si>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</si>
  <si>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</si>
  <si>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</si>
  <si>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</si>
  <si>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</si>
  <si>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</si>
  <si>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</si>
  <si>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</si>
  <si>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</si>
  <si>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</si>
  <si>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</si>
  <si>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</si>
  <si>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</si>
  <si>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</si>
  <si>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</si>
  <si>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</si>
  <si>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</si>
  <si>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</si>
  <si>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</si>
  <si>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</si>
  <si>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</si>
  <si>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</si>
  <si>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</si>
  <si>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</si>
  <si>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</si>
  <si>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</si>
  <si>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</si>
  <si>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</si>
  <si>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</si>
  <si>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</si>
  <si>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</si>
  <si>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</si>
  <si>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</si>
  <si>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</si>
  <si>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</si>
  <si>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</si>
  <si>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</si>
  <si>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</si>
  <si>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</si>
  <si>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</si>
  <si>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</si>
  <si>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</si>
  <si>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</si>
  <si>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</si>
  <si>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</si>
  <si>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</si>
  <si>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</si>
  <si>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</si>
  <si>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</si>
  <si>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</si>
  <si>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</si>
  <si>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</si>
  <si>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</si>
  <si>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</si>
  <si>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</si>
  <si>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</si>
  <si>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</si>
  <si>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</si>
  <si>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</si>
  <si>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</si>
  <si>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</si>
  <si>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</si>
  <si>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</si>
  <si>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</si>
  <si>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</si>
  <si>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</si>
  <si>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</si>
  <si>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</si>
  <si>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</si>
  <si>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</si>
  <si>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</si>
  <si>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</si>
  <si>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</si>
  <si>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</si>
  <si>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</si>
  <si>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</si>
  <si>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</si>
  <si>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</si>
  <si>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</si>
  <si>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</si>
  <si>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</si>
  <si>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</si>
  <si>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</si>
  <si>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</si>
  <si>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</si>
  <si>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</si>
  <si>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</si>
  <si>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</si>
  <si>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</si>
  <si>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</si>
  <si>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</si>
  <si>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</si>
  <si>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</si>
  <si>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</si>
  <si>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</si>
  <si>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</si>
  <si>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</si>
  <si>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</si>
  <si>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</si>
  <si>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</si>
  <si>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</si>
  <si>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</si>
  <si>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</si>
  <si>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</si>
  <si>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</si>
  <si>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</si>
  <si>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</si>
  <si>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</si>
  <si>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</si>
  <si>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</si>
  <si>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</si>
  <si>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</si>
  <si>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</si>
  <si>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</si>
  <si>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</si>
  <si>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</si>
  <si>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</si>
  <si>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</si>
  <si>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</si>
  <si>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</si>
  <si>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</si>
  <si>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</si>
  <si>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</si>
  <si>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</si>
  <si>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</si>
  <si>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</si>
  <si>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</si>
  <si>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</si>
  <si>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</si>
  <si>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</si>
  <si>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</si>
  <si>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</si>
  <si>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</si>
  <si>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</si>
  <si>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</si>
  <si>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</si>
  <si>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</si>
  <si>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</si>
  <si>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</si>
  <si>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</si>
  <si>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</si>
  <si>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</si>
  <si>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</si>
  <si>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</si>
  <si>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</si>
  <si>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</si>
  <si>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</si>
  <si>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</si>
  <si>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</si>
  <si>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</si>
  <si>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</si>
  <si>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</si>
  <si>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</si>
  <si>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</si>
  <si>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</si>
  <si>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</si>
  <si>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</si>
  <si>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</si>
  <si>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</si>
  <si>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</si>
  <si>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</si>
  <si>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</si>
  <si>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</si>
  <si>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</si>
  <si>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</si>
  <si>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</si>
  <si>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</si>
  <si>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</si>
  <si>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</si>
  <si>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</si>
  <si>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</si>
  <si>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</si>
  <si>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</si>
  <si>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</si>
  <si>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</si>
  <si>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</si>
  <si>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</si>
  <si>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</si>
  <si>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</si>
  <si>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</si>
  <si>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</si>
  <si>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</si>
  <si>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</si>
  <si>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</si>
  <si>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</si>
  <si>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</si>
  <si>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</si>
  <si>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</si>
  <si>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</si>
  <si>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</si>
  <si>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</si>
  <si>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</si>
  <si>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</si>
  <si>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</si>
  <si>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</si>
  <si>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</si>
  <si>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</si>
  <si>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</si>
  <si>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</si>
  <si>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</si>
  <si>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</si>
  <si>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</si>
  <si>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</si>
  <si>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</si>
  <si>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</si>
  <si>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</si>
  <si>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</si>
  <si>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</si>
  <si>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</si>
  <si>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</si>
  <si>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</si>
  <si>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</si>
  <si>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</si>
  <si>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</si>
  <si>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</si>
  <si>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</si>
  <si>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</si>
  <si>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</si>
  <si>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</si>
  <si>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</si>
  <si>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</si>
  <si>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</si>
  <si>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</si>
  <si>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</si>
  <si>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</si>
  <si>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</si>
  <si>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</si>
  <si>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</si>
  <si>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</si>
  <si>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</si>
  <si>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</si>
  <si>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</si>
  <si>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</si>
  <si>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</si>
  <si>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</si>
  <si>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</si>
  <si>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</si>
  <si>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</si>
  <si>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</si>
  <si>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</si>
  <si>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</si>
  <si>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</si>
  <si>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</si>
  <si>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</si>
  <si>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</si>
  <si>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</si>
  <si>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</si>
  <si>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</si>
  <si>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</si>
  <si>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</si>
  <si>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</si>
  <si>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</si>
  <si>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</si>
  <si>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</si>
  <si>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</si>
  <si>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</si>
  <si>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</si>
  <si>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</si>
  <si>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</si>
  <si>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</si>
  <si>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</si>
  <si>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</si>
  <si>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</si>
  <si>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</si>
  <si>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</si>
  <si>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</si>
  <si>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</si>
  <si>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</si>
  <si>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</si>
  <si>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</si>
  <si>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</si>
  <si>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</si>
  <si>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</si>
  <si>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</si>
  <si>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</si>
  <si>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</si>
  <si>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</si>
  <si>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</si>
  <si>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</si>
  <si>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</si>
  <si>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</si>
  <si>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</si>
  <si>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</si>
  <si>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</si>
  <si>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</si>
  <si>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</si>
  <si>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</si>
  <si>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</si>
  <si>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</si>
  <si>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</si>
  <si>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</si>
  <si>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</si>
  <si>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</si>
  <si>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</si>
  <si>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</si>
  <si>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</si>
  <si>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</si>
  <si>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</si>
  <si>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</si>
  <si>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</si>
  <si>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</si>
  <si>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</si>
  <si>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</si>
  <si>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</si>
  <si>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</si>
  <si>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</si>
  <si>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</si>
  <si>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</si>
  <si>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</si>
  <si>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</si>
  <si>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</si>
  <si>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</si>
  <si>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</si>
  <si>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</si>
  <si>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</si>
  <si>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</si>
  <si>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</si>
  <si>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</si>
  <si>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</si>
  <si>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</si>
  <si>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</si>
  <si>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</si>
  <si>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</si>
  <si>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</si>
  <si>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</si>
  <si>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</si>
  <si>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</si>
  <si>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</si>
  <si>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</si>
  <si>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</si>
  <si>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</si>
  <si>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</si>
  <si>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</si>
  <si>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</si>
  <si>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</si>
  <si>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</si>
  <si>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</si>
  <si>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</si>
  <si>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</si>
  <si>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</si>
  <si>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</si>
  <si>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</si>
  <si>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</si>
  <si>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</si>
  <si>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</si>
  <si>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</si>
  <si>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</si>
  <si>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</si>
  <si>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</si>
  <si>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</si>
  <si>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</si>
  <si>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</si>
  <si>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</si>
  <si>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</si>
  <si>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</si>
  <si>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</si>
  <si>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</si>
  <si>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</si>
  <si>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</si>
  <si>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</si>
  <si>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</si>
  <si>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</si>
  <si>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</si>
  <si>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</si>
  <si>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</si>
  <si>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</si>
  <si>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</si>
  <si>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</si>
  <si>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</si>
  <si>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</si>
  <si>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</si>
  <si>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</si>
  <si>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</si>
  <si>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</si>
  <si>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</si>
  <si>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</si>
  <si>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</si>
  <si>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</si>
  <si>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</si>
  <si>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</si>
  <si>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</si>
  <si>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</si>
  <si>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</si>
  <si>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</si>
  <si>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</si>
  <si>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</si>
  <si>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</si>
  <si>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</si>
  <si>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</si>
  <si>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</si>
  <si>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</si>
  <si>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</si>
  <si>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</si>
  <si>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</si>
  <si>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</si>
  <si>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</si>
  <si>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</si>
  <si>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</si>
  <si>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</si>
  <si>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</si>
  <si>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</si>
  <si>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</si>
  <si>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</si>
  <si>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</si>
  <si>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</si>
  <si>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</si>
  <si>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</si>
  <si>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</si>
  <si>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</si>
  <si>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</si>
  <si>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</si>
  <si>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</si>
  <si>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</si>
  <si>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</si>
  <si>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</si>
  <si>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</si>
  <si>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</si>
  <si>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</si>
  <si>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</si>
  <si>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</si>
  <si>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</si>
  <si>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</si>
  <si>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</si>
  <si>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</si>
  <si>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</si>
  <si>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</si>
  <si>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</si>
  <si>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</si>
  <si>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</si>
  <si>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</si>
  <si>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</si>
  <si>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</si>
  <si>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</si>
  <si>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</si>
  <si>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</si>
  <si>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</si>
  <si>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</si>
  <si>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</si>
  <si>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</si>
  <si>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</si>
  <si>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</si>
  <si>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</si>
  <si>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</si>
  <si>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</si>
  <si>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</si>
  <si>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</si>
  <si>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</si>
  <si>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</si>
  <si>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</si>
  <si>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</si>
  <si>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</si>
  <si>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</si>
  <si>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</si>
  <si>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</si>
  <si>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</si>
  <si>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</si>
  <si>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</si>
  <si>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</si>
  <si>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</si>
  <si>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</si>
  <si>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</si>
  <si>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</si>
  <si>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</si>
  <si>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</si>
  <si>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</si>
  <si>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</si>
  <si>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</si>
  <si>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</si>
  <si>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</si>
  <si>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</si>
  <si>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</si>
  <si>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</si>
  <si>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</si>
  <si>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</si>
  <si>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</si>
  <si>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</si>
  <si>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</si>
  <si>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</si>
  <si>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</si>
  <si>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</si>
  <si>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</si>
  <si>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</si>
  <si>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</si>
  <si>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</si>
  <si>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</si>
  <si>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</si>
  <si>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</si>
  <si>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</si>
  <si>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</si>
  <si>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</si>
  <si>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</si>
  <si>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</si>
  <si>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</si>
  <si>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</si>
  <si>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</si>
  <si>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</si>
  <si>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</si>
  <si>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</si>
  <si>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</si>
  <si>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</si>
  <si>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</si>
  <si>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</si>
  <si>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</si>
  <si>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</si>
  <si>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</si>
  <si>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</si>
  <si>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</si>
  <si>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</si>
  <si>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</si>
  <si>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</si>
  <si>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</si>
  <si>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</si>
  <si>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</si>
  <si>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</si>
  <si>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</si>
  <si>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</si>
  <si>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</si>
  <si>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</si>
  <si>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</si>
  <si>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</si>
  <si>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</si>
  <si>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</si>
  <si>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</si>
  <si>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</si>
  <si>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</si>
  <si>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</si>
  <si>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</si>
  <si>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</si>
  <si>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</si>
  <si>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</si>
  <si>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</si>
  <si>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</si>
  <si>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</si>
  <si>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</si>
  <si>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</si>
  <si>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</si>
  <si>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</si>
  <si>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</si>
  <si>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</si>
  <si>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</si>
  <si>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</si>
  <si>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</si>
  <si>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</si>
  <si>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</si>
  <si>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</si>
  <si>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</si>
  <si>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</si>
  <si>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</si>
  <si>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</si>
  <si>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</si>
  <si>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</si>
  <si>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</si>
  <si>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</si>
  <si>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</si>
  <si>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</si>
  <si>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</si>
  <si>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</si>
  <si>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</si>
  <si>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</si>
  <si>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</si>
  <si>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</si>
  <si>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</si>
  <si>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</si>
  <si>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</si>
  <si>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</si>
  <si>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</si>
  <si>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</si>
  <si>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</si>
  <si>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</si>
  <si>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</si>
  <si>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</si>
  <si>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</si>
  <si>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</si>
  <si>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</si>
  <si>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</si>
  <si>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</si>
  <si>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</si>
  <si>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</si>
  <si>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</si>
  <si>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</si>
  <si>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</si>
  <si>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</si>
  <si>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</si>
  <si>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</si>
  <si>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</si>
  <si>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</si>
  <si>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</si>
  <si>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</si>
  <si>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</si>
  <si>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</si>
  <si>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</si>
  <si>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</si>
  <si>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</si>
  <si>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</si>
  <si>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</si>
  <si>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</si>
  <si>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</si>
  <si>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</si>
  <si>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</si>
  <si>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</si>
  <si>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</si>
  <si>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</si>
  <si>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</si>
  <si>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</si>
  <si>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</si>
  <si>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</si>
  <si>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</si>
  <si>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</si>
  <si>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</si>
  <si>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</si>
  <si>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</si>
  <si>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</si>
  <si>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</si>
  <si>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</si>
  <si>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</si>
  <si>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</si>
  <si>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</si>
  <si>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</si>
  <si>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</si>
  <si>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</si>
  <si>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</si>
  <si>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</si>
  <si>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</si>
  <si>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</si>
  <si>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</si>
  <si>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</si>
  <si>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</si>
  <si>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</si>
  <si>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</si>
  <si>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</si>
  <si>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</si>
  <si>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</si>
  <si>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</si>
  <si>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</si>
  <si>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</si>
  <si>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</si>
  <si>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</si>
  <si>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</si>
  <si>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</si>
  <si>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</si>
  <si>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</si>
  <si>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</si>
  <si>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</si>
  <si>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</si>
  <si>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</si>
  <si>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</si>
  <si>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</si>
  <si>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</si>
  <si>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</si>
  <si>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</si>
  <si>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</si>
  <si>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</si>
  <si>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</si>
  <si>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</si>
  <si>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</si>
  <si>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</si>
  <si>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</si>
  <si>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</si>
  <si>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</si>
  <si>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</si>
  <si>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</si>
  <si>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</si>
  <si>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</si>
  <si>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</si>
  <si>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</si>
  <si>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</si>
  <si>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</si>
  <si>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</si>
  <si>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</si>
  <si>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</si>
  <si>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</si>
  <si>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</si>
  <si>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</si>
  <si>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</si>
  <si>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</si>
  <si>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</si>
  <si>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</si>
  <si>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</si>
  <si>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</si>
  <si>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</si>
  <si>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</si>
  <si>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</si>
  <si>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</si>
  <si>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</si>
  <si>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</si>
  <si>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</si>
  <si>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</si>
  <si>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</si>
  <si>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</si>
  <si>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</si>
  <si>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</si>
  <si>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</si>
  <si>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</si>
  <si>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</si>
  <si>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</si>
  <si>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</si>
  <si>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</si>
  <si>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</si>
  <si>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</si>
  <si>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</si>
  <si>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</si>
  <si>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</si>
  <si>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</si>
  <si>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</si>
  <si>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</si>
  <si>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</si>
  <si>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</si>
  <si>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</si>
  <si>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</si>
  <si>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</si>
  <si>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</si>
  <si>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</si>
  <si>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</si>
  <si>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</si>
  <si>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</si>
  <si>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</si>
  <si>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</si>
  <si>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</si>
  <si>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</si>
  <si>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</si>
  <si>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</si>
  <si>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</si>
  <si>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</si>
  <si>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</si>
  <si>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</si>
  <si>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</si>
  <si>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</si>
  <si>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</si>
  <si>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</si>
  <si>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</si>
  <si>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</si>
  <si>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</si>
  <si>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</si>
  <si>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</si>
  <si>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</si>
  <si>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</si>
  <si>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</si>
  <si>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</si>
  <si>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</si>
  <si>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</si>
  <si>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</si>
  <si>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</si>
  <si>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</si>
  <si>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</si>
  <si>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</si>
  <si>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</si>
  <si>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</si>
  <si>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</si>
  <si>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</si>
  <si>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</si>
  <si>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</si>
  <si>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</si>
  <si>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</si>
  <si>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</si>
  <si>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</si>
  <si>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</si>
  <si>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</si>
  <si>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</si>
  <si>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</si>
  <si>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</si>
  <si>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</si>
  <si>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</si>
  <si>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</si>
  <si>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</si>
  <si>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</si>
  <si>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</si>
  <si>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</si>
  <si>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</si>
  <si>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</si>
  <si>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</si>
  <si>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</si>
  <si>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</si>
  <si>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</si>
  <si>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</si>
  <si>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</si>
  <si>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</si>
  <si>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</si>
  <si>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</si>
  <si>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</si>
  <si>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</si>
  <si>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</si>
  <si>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</si>
  <si>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</si>
  <si>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</si>
  <si>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</si>
  <si>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</si>
  <si>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</si>
  <si>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</si>
  <si>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</si>
  <si>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</si>
  <si>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</si>
  <si>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</si>
  <si>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</si>
  <si>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</si>
  <si>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</si>
  <si>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</si>
  <si>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</si>
  <si>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</si>
  <si>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</si>
  <si>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</si>
  <si>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</si>
  <si>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</si>
  <si>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</si>
  <si>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</si>
  <si>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</si>
  <si>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</si>
  <si>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</si>
  <si>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</si>
  <si>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</si>
  <si>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</si>
  <si>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</si>
  <si>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</si>
  <si>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</si>
  <si>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</si>
  <si>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</si>
  <si>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</si>
  <si>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</si>
  <si>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</si>
  <si>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</si>
  <si>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</si>
  <si>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</si>
  <si>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</si>
  <si>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</si>
  <si>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</si>
  <si>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</si>
  <si>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</si>
  <si>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</si>
  <si>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</si>
  <si>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</si>
  <si>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</si>
  <si>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</si>
  <si>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</si>
  <si>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</si>
  <si>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</si>
  <si>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</si>
  <si>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</si>
  <si>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</si>
  <si>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</si>
  <si>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</si>
  <si>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</si>
  <si>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</si>
  <si>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</si>
  <si>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</si>
  <si>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</si>
  <si>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</si>
  <si>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</si>
  <si>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</si>
  <si>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</si>
  <si>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</si>
  <si>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</si>
  <si>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</si>
  <si>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</si>
  <si>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</si>
  <si>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</si>
  <si>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</si>
  <si>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</si>
  <si>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</si>
  <si>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</si>
  <si>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</si>
  <si>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</si>
  <si>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</si>
  <si>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</si>
  <si>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</si>
  <si>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</si>
  <si>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</si>
  <si>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</si>
  <si>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</si>
  <si>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</si>
  <si>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</si>
  <si>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</si>
  <si>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</si>
  <si>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</si>
  <si>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</si>
  <si>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</si>
  <si>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</si>
  <si>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</si>
  <si>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</si>
  <si>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</si>
  <si>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</si>
  <si>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</si>
  <si>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</si>
  <si>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</si>
  <si>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</si>
  <si>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</si>
  <si>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</si>
  <si>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</si>
  <si>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</si>
  <si>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</si>
  <si>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</si>
  <si>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</si>
  <si>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</si>
  <si>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</si>
  <si>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</si>
  <si>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</si>
  <si>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</si>
  <si>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</si>
  <si>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</si>
  <si>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</si>
  <si>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</si>
  <si>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</si>
  <si>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</si>
  <si>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</si>
  <si>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</si>
  <si>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</si>
  <si>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</si>
  <si>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</si>
  <si>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</si>
  <si>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</si>
  <si>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</si>
  <si>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</si>
  <si>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</si>
  <si>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</si>
  <si>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</si>
  <si>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</si>
  <si>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</si>
  <si>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</si>
  <si>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</si>
  <si>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</si>
  <si>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</si>
  <si>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</si>
  <si>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</si>
  <si>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</si>
  <si>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</si>
  <si>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</si>
  <si>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</si>
  <si>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</si>
  <si>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</si>
  <si>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</si>
  <si>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</si>
  <si>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</si>
  <si>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</si>
  <si>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</si>
  <si>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</si>
  <si>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</si>
  <si>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</si>
  <si>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</si>
  <si>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</si>
  <si>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</si>
  <si>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</si>
  <si>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</si>
  <si>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</si>
  <si>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</si>
  <si>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</si>
  <si>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</si>
  <si>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</si>
  <si>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</si>
  <si>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</si>
  <si>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</si>
  <si>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</si>
  <si>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</si>
  <si>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</si>
  <si>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</si>
  <si>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</si>
  <si>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</si>
  <si>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</si>
  <si>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</si>
  <si>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</si>
  <si>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</si>
  <si>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</si>
  <si>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</si>
  <si>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</si>
  <si>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</si>
  <si>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</si>
  <si>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</si>
  <si>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</si>
  <si>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</si>
  <si>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</si>
  <si>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</si>
  <si>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</si>
  <si>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</si>
  <si>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</si>
  <si>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</si>
  <si>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</si>
  <si>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</si>
  <si>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</si>
  <si>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</si>
  <si>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</si>
  <si>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</si>
  <si>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</si>
  <si>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</si>
  <si>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</si>
  <si>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</si>
  <si>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</si>
  <si>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</si>
  <si>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</si>
  <si>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</si>
  <si>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</si>
  <si>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</si>
  <si>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</si>
  <si>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</si>
  <si>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</si>
  <si>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</si>
  <si>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</si>
  <si>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</si>
  <si>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</si>
  <si>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</si>
  <si>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</si>
  <si>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</si>
  <si>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</si>
  <si>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</si>
  <si>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</si>
  <si>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</si>
  <si>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</si>
  <si>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</si>
  <si>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</si>
  <si>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</si>
  <si>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</si>
  <si>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</si>
  <si>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</si>
  <si>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</si>
  <si>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</si>
  <si>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</si>
  <si>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</si>
  <si>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</si>
  <si>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</si>
  <si>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</si>
  <si>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</si>
  <si>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</si>
  <si>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</si>
  <si>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</si>
  <si>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</si>
  <si>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</si>
  <si>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</si>
  <si>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</si>
  <si>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</si>
  <si>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</si>
  <si>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</si>
  <si>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</si>
  <si>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</si>
  <si>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</si>
  <si>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</si>
  <si>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</si>
  <si>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</si>
  <si>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</si>
  <si>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</si>
  <si>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</si>
  <si>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</si>
  <si>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</si>
  <si>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</si>
  <si>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</si>
  <si>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</si>
  <si>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</si>
  <si>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</si>
  <si>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</si>
  <si>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</si>
  <si>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</si>
  <si>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</si>
  <si>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</si>
  <si>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</si>
  <si>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</si>
  <si>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</si>
  <si>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</si>
  <si>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</si>
  <si>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</si>
  <si>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</si>
  <si>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</si>
  <si>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</si>
  <si>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</si>
  <si>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</si>
  <si>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</si>
  <si>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</si>
  <si>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</si>
  <si>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</si>
  <si>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</si>
  <si>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</si>
  <si>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</si>
  <si>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</si>
  <si>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</si>
  <si>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</si>
  <si>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</si>
  <si>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</si>
  <si>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</si>
  <si>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</si>
  <si>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</si>
  <si>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</si>
  <si>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</si>
  <si>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</si>
  <si>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</si>
  <si>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</si>
  <si>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</si>
  <si>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</si>
  <si>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</si>
  <si>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</si>
  <si>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</si>
  <si>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</si>
  <si>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</si>
  <si>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</si>
  <si>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</si>
  <si>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</si>
  <si>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</si>
  <si>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</si>
  <si>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</si>
  <si>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</si>
  <si>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</si>
  <si>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</si>
  <si>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</si>
  <si>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</si>
  <si>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</si>
  <si>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</si>
  <si>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</si>
  <si>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</si>
  <si>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</si>
  <si>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</si>
  <si>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</si>
  <si>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</si>
  <si>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</si>
  <si>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</si>
  <si>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</si>
  <si>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</si>
  <si>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</si>
  <si>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</si>
  <si>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</si>
  <si>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</si>
  <si>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</si>
  <si>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</si>
  <si>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</si>
  <si>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</si>
  <si>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</si>
  <si>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</si>
  <si>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</si>
  <si>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</si>
  <si>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</si>
  <si>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</si>
  <si>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</si>
  <si>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</si>
  <si>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</si>
  <si>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</si>
  <si>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</si>
  <si>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</si>
  <si>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</si>
  <si>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</si>
  <si>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</si>
  <si>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</si>
  <si>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</si>
  <si>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</si>
  <si>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</si>
  <si>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</si>
  <si>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</si>
  <si>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</si>
  <si>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</si>
  <si>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</si>
  <si>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</si>
  <si>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</si>
  <si>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</si>
  <si>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</si>
  <si>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</si>
  <si>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</si>
  <si>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</si>
  <si>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</si>
  <si>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</si>
  <si>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</si>
  <si>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</si>
  <si>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</si>
  <si>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</si>
  <si>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</si>
  <si>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</si>
  <si>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</si>
  <si>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</si>
  <si>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</si>
  <si>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</si>
  <si>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</si>
  <si>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</si>
  <si>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</si>
  <si>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</si>
  <si>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</si>
  <si>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</si>
  <si>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</si>
  <si>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</si>
  <si>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</si>
  <si>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</si>
  <si>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</si>
  <si>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</si>
  <si>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</si>
  <si>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</si>
  <si>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</si>
  <si>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</si>
  <si>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</si>
  <si>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</si>
  <si>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</si>
  <si>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</si>
  <si>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</si>
  <si>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</si>
  <si>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</si>
  <si>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</si>
  <si>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</si>
  <si>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</si>
  <si>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</si>
  <si>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</si>
  <si>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</si>
  <si>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</si>
  <si>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</si>
  <si>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</si>
  <si>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</si>
  <si>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</si>
  <si>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</si>
  <si>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</si>
  <si>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</si>
  <si>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</si>
  <si>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</si>
  <si>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</si>
  <si>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</si>
  <si>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</si>
  <si>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</si>
  <si>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</si>
  <si>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</si>
  <si>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</si>
  <si>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</si>
  <si>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</si>
  <si>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</si>
  <si>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</si>
  <si>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</si>
  <si>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</si>
  <si>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</si>
  <si>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</si>
  <si>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</si>
  <si>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</si>
  <si>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</si>
  <si>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</si>
  <si>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</si>
  <si>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</si>
  <si>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</si>
  <si>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</si>
  <si>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</si>
  <si>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</si>
  <si>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</si>
  <si>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</si>
  <si>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</si>
  <si>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</si>
  <si>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</si>
  <si>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</si>
  <si>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</si>
  <si>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</si>
  <si>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</si>
  <si>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</si>
  <si>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</si>
  <si>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</si>
  <si>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</si>
  <si>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</si>
  <si>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</si>
  <si>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</si>
  <si>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</si>
  <si>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</si>
  <si>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</si>
  <si>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</si>
  <si>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</si>
  <si>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</si>
  <si>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</si>
  <si>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</si>
  <si>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</si>
  <si>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</si>
  <si>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</si>
  <si>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</si>
  <si>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</si>
  <si>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</si>
  <si>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</si>
  <si>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</si>
  <si>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</si>
  <si>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</si>
  <si>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</si>
  <si>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</si>
  <si>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</si>
  <si>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</si>
  <si>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</si>
  <si>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</si>
  <si>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</si>
  <si>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</si>
  <si>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</si>
  <si>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</si>
  <si>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</si>
  <si>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</si>
  <si>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</si>
  <si>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</si>
  <si>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</si>
  <si>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</si>
  <si>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</si>
  <si>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</si>
  <si>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</si>
  <si>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</si>
  <si>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</si>
  <si>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</si>
  <si>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</si>
  <si>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</si>
  <si>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</si>
  <si>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</si>
  <si>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</si>
  <si>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</si>
  <si>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</si>
  <si>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</si>
  <si>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</si>
  <si>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</si>
  <si>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</si>
  <si>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</si>
  <si>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</si>
  <si>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</si>
  <si>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</si>
  <si>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</si>
  <si>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</si>
  <si>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</si>
  <si>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</si>
  <si>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</si>
  <si>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</si>
  <si>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</si>
  <si>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</si>
  <si>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</si>
  <si>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</si>
  <si>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</si>
  <si>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</si>
  <si>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</si>
  <si>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</si>
  <si>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</si>
  <si>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</si>
  <si>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</si>
  <si>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</si>
  <si>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</si>
  <si>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</si>
  <si>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</si>
  <si>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</si>
  <si>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</si>
  <si>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</si>
  <si>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</si>
  <si>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</si>
  <si>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</si>
  <si>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</si>
  <si>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</si>
  <si>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</si>
  <si>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</si>
  <si>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</si>
  <si>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</si>
  <si>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</si>
  <si>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</si>
  <si>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</si>
  <si>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</si>
  <si>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</si>
  <si>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</si>
  <si>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</si>
  <si>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</si>
  <si>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</si>
  <si>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</si>
  <si>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</si>
  <si>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</si>
  <si>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</si>
  <si>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</si>
  <si>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</si>
  <si>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</si>
  <si>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</si>
  <si>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</si>
  <si>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</si>
  <si>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</si>
  <si>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</si>
  <si>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</si>
  <si>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</si>
  <si>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</si>
  <si>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</si>
  <si>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</si>
  <si>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</si>
  <si>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</si>
  <si>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</si>
  <si>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</si>
  <si>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</si>
  <si>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</si>
  <si>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</si>
  <si>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</si>
  <si>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</si>
  <si>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</si>
  <si>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</si>
  <si>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</si>
  <si>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</si>
  <si>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</si>
  <si>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</si>
  <si>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</si>
  <si>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</si>
  <si>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</si>
  <si>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</si>
  <si>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</si>
  <si>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</si>
  <si>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</si>
  <si>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</si>
  <si>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</si>
  <si>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</si>
  <si>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</si>
  <si>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</si>
  <si>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</si>
  <si>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</si>
  <si>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</si>
  <si>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</si>
  <si>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</si>
  <si>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</si>
  <si>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</si>
  <si>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</si>
  <si>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</si>
  <si>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</si>
  <si>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</si>
  <si>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</si>
  <si>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</si>
  <si>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</si>
  <si>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</si>
  <si>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</si>
  <si>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</si>
  <si>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</si>
  <si>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</si>
  <si>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</si>
  <si>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</si>
  <si>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</si>
  <si>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</si>
  <si>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</si>
  <si>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</si>
  <si>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</si>
  <si>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</si>
  <si>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</si>
  <si>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</si>
  <si>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</si>
  <si>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</si>
  <si>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</si>
  <si>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</si>
  <si>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</si>
  <si>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</si>
  <si>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</si>
  <si>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</si>
  <si>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</si>
  <si>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</si>
  <si>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</si>
  <si>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</si>
  <si>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</si>
  <si>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</si>
  <si>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</si>
  <si>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</si>
  <si>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</si>
  <si>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</si>
  <si>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</si>
  <si>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</si>
  <si>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</si>
  <si>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</si>
  <si>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</si>
  <si>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</si>
  <si>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</si>
  <si>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</si>
  <si>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</si>
  <si>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</si>
  <si>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</si>
  <si>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</si>
  <si>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</si>
  <si>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</si>
  <si>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</si>
  <si>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</si>
  <si>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</si>
  <si>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</si>
  <si>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</si>
  <si>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</si>
  <si>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</si>
  <si>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</si>
  <si>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</si>
  <si>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</si>
  <si>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</si>
  <si>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</si>
  <si>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</si>
  <si>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</si>
  <si>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</si>
  <si>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</si>
  <si>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</si>
  <si>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</si>
  <si>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</si>
  <si>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</si>
  <si>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</si>
  <si>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</si>
  <si>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</si>
  <si>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</si>
  <si>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</si>
  <si>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</si>
  <si>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</si>
  <si>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</si>
  <si>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</si>
  <si>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</si>
  <si>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</si>
  <si>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</si>
  <si>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</si>
  <si>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</si>
  <si>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</si>
  <si>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</si>
  <si>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</si>
  <si>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</si>
  <si>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</si>
  <si>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</si>
  <si>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</si>
  <si>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</si>
  <si>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</si>
  <si>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</si>
  <si>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</si>
  <si>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</si>
  <si>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</si>
  <si>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</si>
  <si>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</si>
  <si>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</si>
  <si>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</si>
  <si>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</si>
  <si>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</si>
  <si>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</si>
  <si>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</si>
  <si>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</si>
  <si>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</si>
  <si>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</si>
  <si>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</si>
  <si>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</si>
  <si>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</si>
  <si>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</si>
  <si>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</si>
  <si>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</si>
  <si>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</si>
  <si>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</si>
  <si>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</si>
  <si>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</si>
  <si>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</si>
  <si>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</si>
  <si>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</si>
  <si>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</si>
  <si>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</si>
  <si>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</si>
  <si>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</si>
  <si>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</si>
  <si>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</si>
  <si>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</si>
  <si>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</si>
  <si>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</si>
  <si>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</si>
  <si>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</si>
  <si>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</si>
  <si>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</si>
  <si>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</si>
  <si>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</si>
  <si>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</si>
  <si>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</si>
  <si>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</si>
  <si>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</si>
  <si>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</si>
  <si>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</si>
  <si>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</si>
  <si>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</si>
  <si>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</si>
  <si>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</si>
  <si>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</si>
  <si>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</si>
  <si>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</si>
  <si>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</si>
  <si>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</si>
  <si>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</si>
  <si>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</si>
  <si>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</si>
  <si>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</si>
  <si>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</si>
  <si>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</si>
  <si>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</si>
  <si>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</si>
  <si>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</si>
  <si>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</si>
  <si>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</si>
  <si>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</si>
  <si>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</si>
  <si>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</si>
  <si>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</si>
  <si>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</si>
  <si>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</si>
  <si>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</si>
  <si>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</si>
  <si>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</si>
  <si>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</si>
  <si>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</si>
  <si>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</si>
  <si>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</si>
  <si>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</si>
  <si>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</si>
  <si>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</si>
  <si>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</si>
  <si>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</si>
  <si>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</si>
  <si>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</si>
  <si>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</si>
  <si>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</si>
  <si>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</si>
  <si>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</si>
  <si>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</si>
  <si>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</si>
  <si>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</si>
  <si>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</si>
  <si>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</si>
  <si>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</si>
  <si>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</si>
  <si>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</si>
  <si>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</si>
  <si>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</si>
  <si>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</si>
  <si>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</si>
  <si>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</si>
  <si>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</si>
  <si>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</si>
  <si>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</si>
  <si>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</si>
  <si>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</si>
  <si>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</si>
  <si>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</si>
  <si>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</si>
  <si>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</si>
  <si>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</si>
  <si>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</si>
  <si>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</si>
  <si>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</si>
  <si>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</si>
  <si>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</si>
  <si>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</si>
  <si>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</si>
  <si>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</si>
  <si>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</si>
  <si>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</si>
  <si>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</si>
  <si>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</si>
  <si>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</si>
  <si>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</si>
  <si>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</si>
  <si>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</si>
  <si>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</si>
  <si>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</si>
  <si>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</si>
  <si>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</si>
  <si>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</si>
  <si>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</si>
  <si>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</si>
  <si>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</si>
  <si>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</si>
  <si>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</si>
  <si>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</si>
  <si>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</si>
  <si>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</si>
  <si>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</si>
  <si>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</si>
  <si>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</si>
  <si>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</si>
  <si>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</si>
  <si>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</si>
  <si>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</si>
  <si>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</si>
  <si>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</si>
  <si>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</si>
  <si>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</si>
  <si>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</si>
  <si>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</si>
  <si>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</si>
  <si>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</si>
  <si>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</si>
  <si>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</si>
  <si>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</si>
  <si>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</si>
  <si>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</si>
  <si>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</si>
  <si>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</si>
  <si>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</si>
  <si>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</si>
  <si>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</si>
  <si>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</si>
  <si>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</si>
  <si>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</si>
  <si>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</si>
  <si>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</si>
  <si>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</si>
  <si>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</si>
  <si>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</si>
  <si>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</si>
  <si>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</si>
  <si>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</si>
  <si>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</si>
  <si>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</si>
  <si>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</si>
  <si>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</si>
  <si>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</si>
  <si>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</si>
  <si>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</si>
  <si>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</si>
  <si>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</si>
  <si>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</si>
  <si>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</si>
  <si>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</si>
  <si>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</si>
  <si>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</si>
  <si>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</si>
  <si>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</si>
  <si>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</si>
  <si>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</si>
  <si>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</si>
  <si>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</si>
  <si>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</si>
  <si>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</si>
  <si>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</si>
  <si>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</si>
  <si>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</si>
  <si>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</si>
  <si>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</si>
  <si>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</si>
  <si>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</si>
  <si>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</si>
  <si>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</si>
  <si>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</si>
  <si>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</si>
  <si>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</si>
  <si>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</si>
  <si>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</si>
  <si>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</si>
  <si>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</si>
  <si>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</si>
  <si>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</si>
  <si>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</si>
  <si>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</si>
  <si>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</si>
  <si>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</si>
  <si>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</si>
  <si>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</si>
  <si>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</si>
  <si>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</si>
  <si>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</si>
  <si>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</si>
  <si>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</si>
  <si>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</si>
  <si>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</si>
  <si>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</si>
  <si>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</si>
  <si>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</si>
  <si>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</si>
  <si>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</si>
  <si>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</si>
  <si>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</si>
  <si>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</si>
  <si>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</si>
  <si>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</si>
  <si>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</si>
  <si>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</si>
  <si>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</si>
  <si>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</si>
  <si>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</si>
  <si>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</si>
  <si>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</si>
  <si>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</si>
  <si>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</si>
  <si>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</si>
  <si>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</si>
  <si>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</si>
  <si>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</si>
  <si>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</si>
  <si>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</si>
  <si>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</si>
  <si>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</si>
  <si>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</si>
  <si>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</si>
  <si>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</si>
  <si>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</si>
  <si>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</si>
  <si>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</si>
  <si>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</si>
  <si>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</si>
  <si>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</si>
  <si>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</si>
  <si>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</si>
  <si>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</si>
  <si>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</si>
  <si>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</si>
  <si>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</si>
  <si>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</si>
  <si>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</si>
  <si>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</si>
  <si>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</si>
  <si>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</si>
  <si>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</si>
  <si>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</si>
  <si>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</si>
  <si>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</si>
  <si>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</si>
  <si>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</si>
  <si>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</si>
  <si>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</si>
  <si>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</si>
  <si>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</si>
  <si>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</si>
  <si>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</si>
  <si>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</si>
  <si>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</si>
  <si>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</si>
  <si>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</si>
  <si>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</si>
  <si>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</si>
  <si>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</si>
  <si>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</si>
  <si>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</si>
  <si>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</si>
  <si>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</si>
  <si>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</si>
  <si>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</si>
  <si>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</si>
  <si>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</si>
  <si>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</si>
  <si>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</si>
  <si>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</si>
  <si>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</si>
  <si>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</si>
  <si>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</si>
  <si>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</si>
  <si>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</si>
  <si>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</si>
  <si>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</si>
  <si>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</si>
  <si>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</si>
  <si>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</si>
  <si>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</si>
  <si>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</si>
  <si>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</si>
  <si>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</si>
  <si>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</si>
  <si>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</si>
  <si>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</si>
  <si>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</si>
  <si>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</si>
  <si>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</si>
  <si>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</si>
  <si>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</si>
  <si>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</si>
  <si>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</si>
  <si>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</si>
  <si>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</si>
  <si>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</si>
  <si>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</si>
  <si>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</si>
  <si>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</si>
  <si>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</si>
  <si>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</si>
  <si>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</si>
  <si>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</si>
  <si>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</si>
  <si>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</si>
  <si>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</si>
  <si>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</si>
  <si>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</si>
  <si>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</si>
  <si>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</si>
  <si>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</si>
  <si>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</si>
  <si>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</si>
  <si>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</si>
  <si>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</si>
  <si>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</si>
  <si>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</si>
  <si>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</si>
  <si>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</si>
  <si>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</si>
  <si>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</si>
  <si>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</si>
  <si>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</si>
  <si>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</si>
  <si>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</si>
  <si>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</si>
  <si>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</si>
  <si>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</si>
  <si>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</si>
  <si>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</si>
  <si>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</si>
  <si>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</si>
  <si>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</si>
  <si>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</si>
  <si>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</si>
  <si>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</si>
  <si>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</si>
  <si>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</si>
  <si>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</si>
  <si>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</si>
  <si>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</si>
  <si>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</si>
  <si>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</si>
  <si>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</si>
  <si>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</si>
  <si>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</si>
  <si>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</si>
  <si>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</si>
  <si>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</si>
  <si>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</si>
  <si>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</si>
  <si>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</si>
  <si>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</si>
  <si>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</si>
  <si>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</si>
  <si>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</si>
  <si>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</si>
  <si>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</si>
  <si>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</si>
  <si>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</si>
  <si>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</si>
  <si>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</si>
  <si>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</si>
  <si>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</si>
  <si>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</si>
  <si>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</si>
  <si>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</si>
  <si>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</si>
  <si>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</si>
  <si>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</si>
  <si>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</si>
  <si>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</si>
  <si>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</si>
  <si>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</si>
  <si>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</si>
  <si>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</si>
  <si>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</si>
  <si>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</si>
  <si>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</si>
  <si>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</si>
  <si>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</si>
  <si>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</si>
  <si>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</si>
  <si>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</si>
  <si>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</si>
  <si>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</si>
  <si>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</si>
  <si>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</si>
  <si>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</si>
  <si>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</si>
  <si>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</si>
  <si>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</si>
  <si>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</si>
  <si>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</si>
  <si>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</si>
  <si>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</si>
  <si>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</si>
  <si>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</si>
  <si>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</si>
  <si>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</si>
  <si>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</si>
  <si>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</si>
  <si>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</si>
  <si>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</si>
  <si>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</si>
  <si>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</si>
  <si>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</si>
  <si>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</si>
  <si>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</si>
  <si>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</si>
  <si>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</si>
  <si>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</si>
  <si>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</si>
  <si>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</si>
  <si>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</si>
  <si>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</si>
  <si>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</si>
  <si>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</si>
  <si>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</si>
  <si>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</si>
  <si>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</si>
  <si>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</si>
  <si>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</si>
  <si>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</si>
  <si>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</si>
  <si>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</si>
  <si>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</si>
  <si>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</si>
  <si>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</si>
  <si>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</si>
  <si>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</si>
  <si>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</si>
  <si>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</si>
  <si>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</si>
  <si>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</si>
  <si>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</si>
  <si>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 Prestar los servicios de educacón inicial en el marco de la atención integral en CDI INSTITUCIONAL,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</si>
  <si>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20212510000861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</si>
</sst>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2653</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516</v>
      </c>
      <c r="I15" s="32" t="s">
        <v>2624</v>
      </c>
      <c r="J15" s="108" t="s">
        <v>2626</v>
      </c>
      <c r="L15" s="226" t="s">
        <v>8</v>
      </c>
      <c r="M15" s="226"/>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245"/>
      <c r="I20" s="149" t="s">
        <v>516</v>
      </c>
      <c r="J20" s="150" t="s">
        <v>536</v>
      </c>
      <c r="K20" s="151">
        <v>3278479869</v>
      </c>
      <c r="L20" s="152"/>
      <c r="M20" s="152">
        <v>44561</v>
      </c>
      <c r="N20" s="135">
        <f>+(M20-L20)/30</f>
        <v>1485.3666666666666</v>
      </c>
      <c r="O20" s="138"/>
      <c r="U20" s="134"/>
      <c r="V20" s="105">
        <f ca="1">NOW()</f>
        <v>44194.697840856483</v>
      </c>
      <c r="W20" s="105">
        <f ca="1">NOW()</f>
        <v>44194.697840856483</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HUMANISTA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2690</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2654</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2676</v>
      </c>
      <c r="E48" s="145">
        <v>43915</v>
      </c>
      <c r="F48" s="145">
        <v>44196</v>
      </c>
      <c r="G48" s="160">
        <f>IF(AND(E48&lt;&gt;"",F48&lt;&gt;""),((F48-E48)/30),"")</f>
        <v>9.3666666666666671</v>
      </c>
      <c r="H48" s="177" t="s">
        <v>2679</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2678</v>
      </c>
      <c r="E49" s="145">
        <v>43915</v>
      </c>
      <c r="F49" s="145">
        <v>44196</v>
      </c>
      <c r="G49" s="160">
        <f>IF(AND(E49&lt;&gt;"",F49&lt;&gt;""),((F49-E49)/30),"")</f>
        <v>9.3666666666666671</v>
      </c>
      <c r="H49" s="177" t="s">
        <v>2677</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2680</v>
      </c>
      <c r="C50" s="112" t="s">
        <v>32</v>
      </c>
      <c r="D50" s="110" t="s">
        <v>2681</v>
      </c>
      <c r="E50" s="145">
        <v>43490</v>
      </c>
      <c r="F50" s="145">
        <v>43799</v>
      </c>
      <c r="G50" s="160">
        <f>IF(AND(E50&lt;&gt;"",F50&lt;&gt;""),((F50-E50)/30),"")</f>
        <v>10.3</v>
      </c>
      <c r="H50" s="119" t="s">
        <v>2682</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2680</v>
      </c>
      <c r="C51" s="112" t="s">
        <v>32</v>
      </c>
      <c r="D51" s="110" t="s">
        <v>2683</v>
      </c>
      <c r="E51" s="145">
        <v>43115</v>
      </c>
      <c r="F51" s="145">
        <v>43453</v>
      </c>
      <c r="G51" s="160">
        <f t="shared" ref="G51:G107" si="1">IF(AND(E51&lt;&gt;"",F51&lt;&gt;""),((F51-E51)/30),"")</f>
        <v>11.266666666666667</v>
      </c>
      <c r="H51" s="119" t="s">
        <v>2682</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2680</v>
      </c>
      <c r="C52" s="112" t="s">
        <v>32</v>
      </c>
      <c r="D52" s="110" t="s">
        <v>2689</v>
      </c>
      <c r="E52" s="145">
        <v>42745</v>
      </c>
      <c r="F52" s="145">
        <v>43083</v>
      </c>
      <c r="G52" s="160">
        <f t="shared" si="1"/>
        <v>11.266666666666667</v>
      </c>
      <c r="H52" s="119" t="s">
        <v>2682</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2655</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2676</v>
      </c>
      <c r="E114" s="145">
        <v>43915</v>
      </c>
      <c r="F114" s="145">
        <v>44196</v>
      </c>
      <c r="G114" s="160">
        <f>IF(AND(E114&lt;&gt;"",F114&lt;&gt;""),((F114-E114)/30),"")</f>
        <v>9.3666666666666671</v>
      </c>
      <c r="H114" s="178" t="s">
        <v>2679</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2678</v>
      </c>
      <c r="E115" s="145">
        <v>43915</v>
      </c>
      <c r="F115" s="145">
        <v>44196</v>
      </c>
      <c r="G115" s="160">
        <f>IF(AND(E115&lt;&gt;"",F115&lt;&gt;""),((F115-E115)/30),"")</f>
        <v>9.3666666666666671</v>
      </c>
      <c r="H115" s="178" t="s">
        <v>2677</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2659</v>
      </c>
      <c r="B163" s="210"/>
      <c r="C163" s="210"/>
      <c r="D163" s="210"/>
      <c r="E163" s="211"/>
      <c r="F163" s="212" t="s">
        <v>2660</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2657</v>
      </c>
      <c r="C168" s="236"/>
      <c r="D168" s="236"/>
      <c r="E168" s="8"/>
      <c r="F168" s="5"/>
      <c r="H168" s="81" t="s">
        <v>2656</v>
      </c>
      <c r="I168" s="217"/>
      <c r="J168" s="218"/>
      <c r="K168" s="218"/>
      <c r="L168" s="218"/>
      <c r="M168" s="218"/>
      <c r="N168" s="218"/>
      <c r="O168" s="21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2667</v>
      </c>
      <c r="B172" s="207"/>
      <c r="C172" s="207"/>
      <c r="D172" s="207"/>
      <c r="E172" s="207"/>
      <c r="F172" s="207"/>
      <c r="G172" s="207"/>
      <c r="H172" s="207"/>
      <c r="I172" s="207"/>
      <c r="J172" s="207"/>
      <c r="K172" s="207"/>
      <c r="L172" s="207"/>
      <c r="M172" s="207"/>
      <c r="N172" s="207"/>
      <c r="O172" s="208"/>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2668</v>
      </c>
      <c r="C176" s="227"/>
      <c r="D176" s="227"/>
      <c r="E176" s="227"/>
      <c r="F176" s="227"/>
      <c r="G176" s="227"/>
      <c r="H176" s="20"/>
      <c r="I176" s="180" t="s">
        <v>2674</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2671</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2668</v>
      </c>
      <c r="C179" s="193"/>
      <c r="D179" s="193"/>
      <c r="E179" s="171">
        <v>0.02</v>
      </c>
      <c r="F179" s="170">
        <v>0.01</v>
      </c>
      <c r="G179" s="165">
        <f>IF(F179&gt;0,SUM(E179+F179),"")</f>
        <v>0.03</v>
      </c>
      <c r="H179" s="5"/>
      <c r="I179" s="193" t="s">
        <v>2670</v>
      </c>
      <c r="J179" s="193"/>
      <c r="K179" s="193"/>
      <c r="L179" s="193"/>
      <c r="M179" s="172">
        <v>0.02</v>
      </c>
      <c r="O179" s="8"/>
      <c r="Q179" s="19"/>
      <c r="R179" s="159">
        <f>IF(M179&gt;0,SUM(L179+M179),"")</f>
        <v>0.02</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98354396.069999993</v>
      </c>
      <c r="F185" s="92"/>
      <c r="G185" s="93"/>
      <c r="H185" s="88"/>
      <c r="I185" s="90" t="s">
        <v>2627</v>
      </c>
      <c r="J185" s="166">
        <f>+SUM(M179:M183)</f>
        <v>0.02</v>
      </c>
      <c r="K185" s="238" t="s">
        <v>2628</v>
      </c>
      <c r="L185" s="238"/>
      <c r="M185" s="94">
        <f>+J185*(SUM(K20:K35))</f>
        <v>65569597.380000003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2684</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2658</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2688</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2020-12-29T18:45:04Z</cp:lastPrinted>
  <dcterms:created xsi:type="dcterms:W3CDTF">2020-10-14T21:57:42Z</dcterms:created>
  <dcterms:modified xsi:type="dcterms:W3CDTF">2020-12-29T21:46:11Z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