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8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<sst xmlns="http://schemas.openxmlformats.org/spreadsheetml/2006/main" count="3050" uniqueCount="2689">
  <si>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</si>
  <si>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</si>
  <si>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</si>
  <si>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</si>
  <si>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</si>
  <si>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</si>
  <si>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</si>
  <si>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</si>
  <si>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</si>
  <si>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</si>
  <si>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</si>
  <si>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</si>
  <si>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</si>
  <si>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</si>
  <si>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</si>
  <si>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</si>
  <si>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</si>
  <si>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</si>
  <si>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</si>
  <si>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</si>
  <si>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</si>
  <si>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</si>
  <si>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</si>
  <si>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</si>
  <si>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</si>
  <si>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</si>
  <si>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</si>
  <si>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</si>
  <si>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</si>
  <si>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</si>
  <si>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</si>
  <si>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</si>
  <si>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</si>
  <si>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</si>
  <si>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</si>
  <si>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</si>
  <si>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</si>
  <si>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</si>
  <si>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</si>
  <si>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</si>
  <si>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</si>
  <si>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</si>
  <si>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</si>
  <si>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</si>
  <si>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</si>
  <si>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</si>
  <si>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</si>
  <si>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</si>
  <si>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</si>
  <si>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</si>
  <si>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</si>
  <si>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</si>
  <si>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</si>
  <si>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</si>
  <si>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</si>
  <si>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</si>
  <si>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</si>
  <si>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</si>
  <si>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</si>
  <si>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</si>
  <si>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</si>
  <si>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</si>
  <si>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</si>
  <si>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</si>
  <si>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</si>
  <si>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</si>
  <si>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</si>
  <si>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</si>
  <si>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</si>
  <si>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</si>
  <si>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</si>
  <si>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</si>
  <si>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</si>
  <si>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</si>
  <si>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</si>
  <si>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</si>
  <si>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</si>
  <si>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</si>
  <si>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</si>
  <si>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</si>
  <si>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</si>
  <si>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</si>
  <si>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</si>
  <si>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</si>
  <si>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</si>
  <si>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</si>
  <si>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</si>
  <si>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</si>
  <si>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</si>
  <si>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</si>
  <si>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</si>
  <si>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</si>
  <si>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</si>
  <si>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</si>
  <si>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</si>
  <si>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</si>
  <si>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</si>
  <si>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</si>
  <si>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</si>
  <si>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</si>
  <si>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</si>
  <si>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</si>
  <si>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</si>
  <si>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</si>
  <si>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</si>
  <si>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</si>
  <si>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</si>
  <si>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</si>
  <si>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</si>
  <si>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</si>
  <si>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</si>
  <si>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</si>
  <si>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</si>
  <si>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</si>
  <si>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</si>
  <si>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</si>
  <si>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</si>
  <si>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</si>
  <si>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</si>
  <si>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</si>
  <si>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</si>
  <si>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</si>
  <si>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</si>
  <si>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</si>
  <si>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</si>
  <si>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</si>
  <si>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</si>
  <si>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</si>
  <si>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</si>
  <si>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</si>
  <si>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</si>
  <si>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</si>
  <si>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</si>
  <si>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</si>
  <si>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</si>
  <si>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</si>
  <si>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</si>
  <si>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</si>
  <si>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</si>
  <si>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</si>
  <si>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</si>
  <si>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</si>
  <si>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</si>
  <si>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</si>
  <si>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</si>
  <si>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</si>
  <si>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</si>
  <si>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</si>
  <si>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</si>
  <si>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</si>
  <si>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</si>
  <si>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</si>
  <si>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</si>
  <si>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</si>
  <si>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</si>
  <si>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</si>
  <si>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</si>
  <si>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</si>
  <si>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</si>
  <si>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</si>
  <si>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</si>
  <si>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</si>
  <si>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</si>
  <si>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</si>
  <si>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</si>
  <si>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</si>
  <si>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</si>
  <si>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</si>
  <si>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</si>
  <si>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</si>
  <si>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</si>
  <si>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</si>
  <si>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</si>
  <si>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</si>
  <si>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</si>
  <si>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</si>
  <si>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</si>
  <si>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</si>
  <si>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</si>
  <si>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</si>
  <si>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</si>
  <si>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</si>
  <si>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</si>
  <si>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</si>
  <si>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</si>
  <si>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</si>
  <si>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</si>
  <si>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</si>
  <si>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</si>
  <si>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</si>
  <si>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</si>
  <si>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</si>
  <si>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</si>
  <si>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</si>
  <si>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</si>
  <si>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</si>
  <si>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</si>
  <si>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</si>
  <si>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</si>
  <si>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</si>
  <si>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</si>
  <si>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</si>
  <si>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</si>
  <si>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</si>
  <si>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</si>
  <si>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</si>
  <si>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</si>
  <si>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</si>
  <si>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</si>
  <si>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</si>
  <si>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</si>
  <si>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</si>
  <si>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</si>
  <si>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</si>
  <si>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</si>
  <si>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</si>
  <si>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</si>
  <si>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</si>
  <si>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</si>
  <si>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</si>
  <si>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</si>
  <si>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</si>
  <si>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</si>
  <si>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</si>
  <si>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</si>
  <si>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</si>
  <si>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</si>
  <si>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</si>
  <si>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</si>
  <si>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</si>
  <si>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</si>
  <si>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</si>
  <si>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</si>
  <si>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</si>
  <si>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</si>
  <si>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</si>
  <si>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</si>
  <si>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</si>
  <si>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</si>
  <si>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</si>
  <si>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</si>
  <si>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</si>
  <si>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</si>
  <si>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</si>
  <si>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</si>
  <si>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</si>
  <si>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</si>
  <si>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</si>
  <si>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</si>
  <si>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</si>
  <si>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</si>
  <si>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</si>
  <si>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</si>
  <si>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</si>
  <si>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</si>
  <si>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</si>
  <si>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</si>
  <si>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</si>
  <si>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</si>
  <si>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</si>
  <si>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</si>
  <si>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</si>
  <si>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</si>
  <si>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</si>
  <si>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</si>
  <si>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</si>
  <si>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</si>
  <si>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</si>
  <si>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</si>
  <si>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</si>
  <si>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</si>
  <si>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</si>
  <si>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</si>
  <si>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</si>
  <si>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</si>
  <si>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</si>
  <si>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</si>
  <si>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</si>
  <si>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</si>
  <si>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</si>
  <si>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</si>
  <si>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</si>
  <si>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</si>
  <si>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</si>
  <si>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</si>
  <si>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</si>
  <si>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</si>
  <si>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</si>
  <si>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</si>
  <si>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</si>
  <si>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</si>
  <si>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</si>
  <si>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</si>
  <si>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</si>
  <si>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</si>
  <si>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</si>
  <si>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</si>
  <si>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</si>
  <si>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</si>
  <si>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</si>
  <si>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</si>
  <si>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</si>
  <si>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</si>
  <si>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</si>
  <si>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</si>
  <si>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</si>
  <si>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</si>
  <si>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</si>
  <si>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</si>
  <si>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</si>
  <si>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</si>
  <si>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</si>
  <si>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</si>
  <si>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</si>
  <si>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</si>
  <si>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</si>
  <si>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</si>
  <si>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</si>
  <si>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</si>
  <si>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</si>
  <si>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</si>
  <si>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</si>
  <si>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</si>
  <si>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</si>
  <si>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</si>
  <si>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</si>
  <si>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</si>
  <si>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</si>
  <si>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</si>
  <si>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</si>
  <si>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</si>
  <si>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</si>
  <si>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</si>
  <si>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</si>
  <si>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</si>
  <si>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</si>
  <si>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</si>
  <si>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</si>
  <si>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</si>
  <si>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</si>
  <si>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</si>
  <si>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</si>
  <si>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</si>
  <si>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</si>
  <si>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</si>
  <si>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</si>
  <si>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</si>
  <si>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</si>
  <si>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</si>
  <si>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</si>
  <si>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</si>
  <si>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</si>
  <si>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</si>
  <si>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</si>
  <si>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</si>
  <si>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</si>
  <si>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</si>
  <si>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</si>
  <si>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</si>
  <si>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</si>
  <si>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</si>
  <si>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</si>
  <si>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</si>
  <si>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</si>
  <si>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</si>
  <si>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</si>
  <si>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</si>
  <si>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</si>
  <si>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</si>
  <si>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</si>
  <si>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</si>
  <si>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</si>
  <si>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</si>
  <si>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</si>
  <si>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</si>
  <si>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</si>
  <si>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</si>
  <si>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</si>
  <si>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</si>
  <si>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</si>
  <si>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</si>
  <si>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</si>
  <si>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</si>
  <si>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</si>
  <si>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</si>
  <si>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</si>
  <si>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</si>
  <si>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</si>
  <si>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</si>
  <si>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</si>
  <si>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</si>
  <si>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</si>
  <si>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</si>
  <si>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</si>
  <si>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</si>
  <si>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</si>
  <si>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</si>
  <si>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</si>
  <si>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</si>
  <si>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</si>
  <si>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</si>
  <si>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</si>
  <si>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</si>
  <si>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</si>
  <si>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</si>
  <si>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</si>
  <si>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</si>
  <si>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</si>
  <si>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</si>
  <si>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</si>
  <si>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</si>
  <si>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</si>
  <si>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</si>
  <si>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</si>
  <si>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</si>
  <si>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</si>
  <si>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</si>
  <si>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</si>
  <si>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</si>
  <si>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</si>
  <si>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</si>
  <si>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</si>
  <si>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</si>
  <si>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</si>
  <si>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</si>
  <si>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</si>
  <si>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</si>
  <si>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</si>
  <si>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</si>
  <si>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</si>
  <si>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</si>
  <si>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</si>
  <si>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</si>
  <si>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</si>
  <si>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</si>
  <si>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</si>
  <si>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</si>
  <si>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</si>
  <si>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</si>
  <si>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</si>
  <si>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</si>
  <si>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</si>
  <si>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</si>
  <si>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</si>
  <si>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</si>
  <si>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</si>
  <si>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</si>
  <si>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</si>
  <si>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</si>
  <si>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</si>
  <si>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</si>
  <si>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</si>
  <si>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</si>
  <si>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</si>
  <si>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</si>
  <si>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</si>
  <si>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</si>
  <si>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</si>
  <si>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</si>
  <si>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</si>
  <si>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</si>
  <si>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</si>
  <si>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</si>
  <si>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</si>
  <si>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</si>
  <si>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</si>
  <si>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</si>
  <si>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</si>
  <si>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</si>
  <si>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</si>
  <si>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</si>
  <si>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</si>
  <si>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</si>
  <si>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</si>
  <si>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</si>
  <si>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</si>
  <si>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</si>
  <si>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</si>
  <si>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</si>
  <si>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</si>
  <si>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</si>
  <si>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</si>
  <si>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</si>
  <si>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</si>
  <si>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</si>
  <si>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</si>
  <si>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</si>
  <si>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</si>
  <si>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</si>
  <si>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</si>
  <si>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</si>
  <si>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</si>
  <si>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</si>
  <si>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</si>
  <si>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</si>
  <si>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</si>
  <si>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</si>
  <si>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</si>
  <si>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</si>
  <si>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</si>
  <si>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</si>
  <si>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</si>
  <si>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</si>
  <si>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</si>
  <si>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</si>
  <si>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</si>
  <si>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</si>
  <si>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</si>
  <si>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</si>
  <si>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</si>
  <si>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</si>
  <si>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</si>
  <si>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</si>
  <si>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</si>
  <si>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</si>
  <si>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</si>
  <si>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</si>
  <si>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</si>
  <si>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</si>
  <si>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</si>
  <si>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</si>
  <si>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</si>
  <si>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</si>
  <si>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</si>
  <si>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</si>
  <si>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</si>
  <si>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</si>
  <si>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</si>
  <si>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</si>
  <si>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</si>
  <si>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</si>
  <si>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</si>
  <si>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</si>
  <si>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</si>
  <si>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</si>
  <si>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</si>
  <si>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</si>
  <si>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</si>
  <si>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</si>
  <si>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</si>
  <si>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</si>
  <si>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</si>
  <si>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</si>
  <si>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</si>
  <si>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</si>
  <si>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</si>
  <si>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</si>
  <si>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</si>
  <si>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</si>
  <si>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</si>
  <si>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</si>
  <si>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</si>
  <si>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</si>
  <si>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</si>
  <si>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</si>
  <si>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</si>
  <si>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</si>
  <si>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</si>
  <si>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</si>
  <si>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</si>
  <si>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</si>
  <si>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</si>
  <si>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</si>
  <si>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</si>
  <si>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</si>
  <si>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</si>
  <si>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</si>
  <si>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</si>
  <si>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</si>
  <si>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</si>
  <si>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</si>
  <si>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</si>
  <si>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</si>
  <si>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</si>
  <si>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</si>
  <si>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</si>
  <si>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</si>
  <si>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</si>
  <si>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</si>
  <si>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</si>
  <si>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</si>
  <si>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</si>
  <si>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</si>
  <si>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</si>
  <si>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</si>
  <si>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</si>
  <si>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</si>
  <si>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</si>
  <si>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</si>
  <si>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</si>
  <si>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</si>
  <si>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</si>
  <si>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</si>
  <si>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</si>
  <si>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</si>
  <si>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</si>
  <si>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</si>
  <si>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</si>
  <si>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</si>
  <si>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</si>
  <si>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</si>
  <si>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</si>
  <si>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</si>
  <si>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</si>
  <si>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</si>
  <si>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</si>
  <si>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</si>
  <si>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</si>
  <si>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</si>
  <si>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</si>
  <si>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</si>
  <si>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</si>
  <si>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</si>
  <si>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</si>
  <si>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</si>
  <si>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</si>
  <si>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</si>
  <si>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</si>
  <si>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</si>
  <si>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</si>
  <si>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</si>
  <si>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</si>
  <si>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</si>
  <si>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</si>
  <si>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</si>
  <si>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</si>
  <si>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</si>
  <si>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</si>
  <si>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</si>
  <si>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</si>
  <si>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</si>
  <si>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</si>
  <si>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</si>
  <si>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</si>
  <si>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</si>
  <si>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</si>
  <si>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</si>
  <si>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</si>
  <si>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</si>
  <si>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</si>
  <si>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</si>
  <si>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</si>
  <si>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</si>
  <si>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</si>
  <si>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</si>
  <si>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</si>
  <si>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</si>
  <si>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</si>
  <si>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</si>
  <si>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</si>
  <si>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</si>
  <si>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</si>
  <si>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</si>
  <si>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</si>
  <si>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</si>
  <si>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</si>
  <si>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</si>
  <si>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</si>
  <si>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</si>
  <si>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</si>
  <si>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</si>
  <si>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</si>
  <si>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</si>
  <si>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</si>
  <si>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</si>
  <si>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</si>
  <si>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</si>
  <si>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</si>
  <si>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</si>
  <si>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</si>
  <si>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</si>
  <si>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</si>
  <si>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</si>
  <si>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</si>
  <si>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</si>
  <si>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</si>
  <si>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</si>
  <si>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</si>
  <si>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</si>
  <si>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</si>
  <si>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</si>
  <si>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</si>
  <si>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</si>
  <si>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</si>
  <si>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</si>
  <si>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</si>
  <si>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</si>
  <si>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</si>
  <si>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</si>
  <si>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</si>
  <si>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</si>
  <si>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</si>
  <si>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</si>
  <si>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</si>
  <si>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</si>
  <si>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</si>
  <si>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</si>
  <si>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</si>
  <si>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</si>
  <si>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</si>
  <si>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</si>
  <si>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</si>
  <si>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</si>
  <si>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</si>
  <si>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</si>
  <si>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</si>
  <si>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</si>
  <si>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</si>
  <si>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</si>
  <si>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</si>
  <si>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</si>
  <si>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</si>
  <si>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</si>
  <si>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</si>
  <si>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</si>
  <si>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</si>
  <si>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</si>
  <si>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</si>
  <si>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</si>
  <si>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</si>
  <si>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</si>
  <si>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</si>
  <si>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</si>
  <si>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</si>
  <si>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</si>
  <si>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</si>
  <si>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</si>
  <si>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</si>
  <si>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</si>
  <si>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</si>
  <si>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</si>
  <si>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</si>
  <si>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</si>
  <si>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</si>
  <si>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</si>
  <si>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</si>
  <si>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</si>
  <si>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</si>
  <si>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</si>
  <si>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</si>
  <si>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</si>
  <si>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</si>
  <si>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</si>
  <si>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</si>
  <si>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</si>
  <si>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</si>
  <si>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</si>
  <si>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</si>
  <si>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</si>
  <si>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</si>
  <si>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</si>
  <si>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</si>
  <si>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</si>
  <si>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</si>
  <si>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</si>
  <si>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</si>
  <si>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</si>
  <si>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</si>
  <si>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</si>
  <si>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</si>
  <si>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</si>
  <si>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</si>
  <si>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</si>
  <si>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</si>
  <si>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</si>
  <si>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</si>
  <si>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</si>
  <si>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</si>
  <si>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</si>
  <si>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</si>
  <si>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</si>
  <si>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</si>
  <si>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</si>
  <si>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</si>
  <si>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</si>
  <si>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</si>
  <si>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</si>
  <si>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</si>
  <si>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</si>
  <si>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</si>
  <si>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</si>
  <si>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</si>
  <si>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</si>
  <si>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</si>
  <si>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</si>
  <si>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</si>
  <si>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</si>
  <si>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</si>
  <si>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</si>
  <si>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</si>
  <si>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</si>
  <si>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</si>
  <si>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</si>
  <si>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</si>
  <si>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</si>
  <si>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</si>
  <si>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</si>
  <si>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</si>
  <si>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</si>
  <si>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</si>
  <si>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</si>
  <si>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</si>
  <si>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</si>
  <si>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</si>
  <si>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</si>
  <si>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</si>
  <si>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</si>
  <si>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</si>
  <si>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</si>
  <si>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</si>
  <si>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</si>
  <si>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</si>
  <si>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</si>
  <si>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</si>
  <si>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</si>
  <si>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</si>
  <si>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</si>
  <si>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</si>
  <si>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</si>
  <si>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</si>
  <si>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</si>
  <si>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</si>
  <si>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</si>
  <si>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</si>
  <si>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</si>
  <si>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</si>
  <si>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</si>
  <si>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</si>
  <si>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</si>
  <si>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</si>
  <si>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</si>
  <si>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</si>
  <si>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</si>
  <si>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</si>
  <si>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</si>
  <si>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</si>
  <si>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</si>
  <si>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</si>
  <si>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</si>
  <si>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</si>
  <si>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</si>
  <si>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</si>
  <si>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</si>
  <si>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</si>
  <si>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</si>
  <si>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</si>
  <si>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</si>
  <si>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</si>
  <si>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</si>
  <si>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</si>
  <si>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</si>
  <si>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</si>
  <si>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</si>
  <si>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</si>
  <si>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</si>
  <si>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</si>
  <si>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</si>
  <si>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</si>
  <si>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</si>
  <si>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</si>
  <si>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</si>
  <si>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</si>
  <si>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</si>
  <si>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</si>
  <si>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</si>
  <si>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</si>
  <si>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</si>
  <si>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</si>
  <si>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</si>
  <si>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</si>
  <si>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</si>
  <si>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</si>
  <si>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</si>
  <si>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</si>
  <si>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</si>
  <si>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</si>
  <si>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</si>
  <si>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</si>
  <si>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</si>
  <si>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</si>
  <si>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</si>
  <si>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</si>
  <si>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</si>
  <si>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</si>
  <si>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</si>
  <si>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</si>
  <si>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</si>
  <si>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</si>
  <si>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</si>
  <si>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</si>
  <si>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</si>
  <si>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</si>
  <si>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</si>
  <si>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</si>
  <si>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</si>
  <si>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</si>
  <si>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</si>
  <si>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</si>
  <si>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</si>
  <si>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</si>
  <si>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</si>
  <si>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</si>
  <si>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</si>
  <si>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</si>
  <si>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</si>
  <si>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</si>
  <si>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</si>
  <si>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</si>
  <si>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</si>
  <si>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</si>
  <si>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</si>
  <si>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</si>
  <si>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</si>
  <si>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</si>
  <si>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</si>
  <si>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</si>
  <si>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</si>
  <si>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</si>
  <si>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</si>
  <si>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</si>
  <si>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</si>
  <si>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</si>
  <si>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</si>
  <si>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</si>
  <si>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</si>
  <si>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</si>
  <si>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</si>
  <si>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</si>
  <si>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</si>
  <si>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</si>
  <si>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</si>
  <si>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</si>
  <si>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</si>
  <si>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</si>
  <si>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</si>
  <si>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</si>
  <si>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</si>
  <si>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</si>
  <si>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</si>
  <si>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</si>
  <si>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</si>
  <si>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</si>
  <si>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</si>
  <si>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</si>
  <si>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</si>
  <si>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</si>
  <si>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</si>
  <si>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</si>
  <si>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</si>
  <si>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</si>
  <si>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</si>
  <si>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</si>
  <si>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</si>
  <si>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</si>
  <si>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</si>
  <si>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</si>
  <si>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</si>
  <si>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</si>
  <si>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</si>
  <si>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</si>
  <si>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</si>
  <si>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</si>
  <si>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</si>
  <si>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</si>
  <si>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</si>
  <si>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</si>
  <si>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</si>
  <si>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</si>
  <si>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</si>
  <si>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</si>
  <si>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</si>
  <si>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</si>
  <si>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</si>
  <si>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</si>
  <si>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</si>
  <si>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</si>
  <si>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</si>
  <si>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</si>
  <si>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</si>
  <si>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</si>
  <si>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</si>
  <si>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</si>
  <si>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</si>
  <si>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</si>
  <si>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</si>
  <si>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</si>
  <si>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</si>
  <si>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</si>
  <si>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</si>
  <si>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</si>
  <si>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</si>
  <si>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</si>
  <si>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</si>
  <si>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</si>
  <si>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</si>
  <si>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</si>
  <si>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</si>
  <si>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</si>
  <si>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</si>
  <si>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</si>
  <si>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</si>
  <si>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</si>
  <si>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</si>
  <si>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</si>
  <si>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</si>
  <si>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</si>
  <si>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</si>
  <si>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</si>
  <si>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</si>
  <si>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</si>
  <si>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</si>
  <si>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</si>
  <si>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</si>
  <si>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</si>
  <si>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</si>
  <si>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</si>
  <si>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</si>
  <si>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</si>
  <si>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</si>
  <si>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</si>
  <si>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</si>
  <si>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</si>
  <si>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</si>
  <si>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</si>
  <si>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</si>
  <si>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</si>
  <si>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</si>
  <si>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</si>
  <si>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</si>
  <si>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</si>
  <si>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</si>
  <si>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</si>
  <si>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</si>
  <si>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</si>
  <si>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</si>
  <si>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</si>
  <si>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</si>
  <si>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</si>
  <si>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</si>
  <si>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</si>
  <si>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</si>
  <si>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</si>
  <si>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</si>
  <si>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</si>
  <si>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</si>
  <si>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</si>
  <si>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</si>
  <si>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</si>
  <si>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</si>
  <si>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</si>
  <si>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</si>
  <si>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</si>
  <si>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</si>
  <si>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</si>
  <si>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</si>
  <si>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</si>
  <si>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</si>
  <si>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</si>
  <si>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</si>
  <si>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</si>
  <si>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</si>
  <si>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</si>
  <si>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</si>
  <si>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</si>
  <si>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</si>
  <si>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</si>
  <si>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</si>
  <si>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</si>
  <si>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</si>
  <si>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</si>
  <si>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</si>
  <si>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</si>
  <si>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</si>
  <si>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</si>
  <si>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</si>
  <si>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</si>
  <si>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</si>
  <si>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</si>
  <si>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</si>
  <si>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</si>
  <si>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</si>
  <si>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</si>
  <si>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</si>
  <si>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</si>
  <si>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</si>
  <si>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</si>
  <si>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</si>
  <si>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</si>
  <si>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</si>
  <si>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</si>
  <si>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</si>
  <si>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</si>
  <si>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</si>
  <si>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</si>
  <si>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</si>
  <si>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</si>
  <si>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</si>
  <si>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</si>
  <si>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</si>
  <si>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</si>
  <si>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</si>
  <si>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</si>
  <si>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</si>
  <si>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</si>
  <si>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</si>
  <si>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</si>
  <si>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</si>
  <si>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</si>
  <si>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</si>
  <si>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</si>
  <si>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</si>
  <si>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</si>
  <si>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</si>
  <si>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</si>
  <si>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</si>
  <si>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</si>
  <si>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</si>
  <si>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</si>
  <si>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</si>
  <si>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</si>
  <si>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</si>
  <si>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</si>
  <si>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</si>
  <si>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</si>
  <si>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</si>
  <si>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</si>
  <si>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</si>
  <si>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</si>
  <si>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</si>
  <si>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</si>
  <si>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</si>
  <si>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</si>
  <si>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</si>
  <si>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</si>
  <si>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</si>
  <si>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</si>
  <si>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</si>
  <si>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</si>
  <si>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</si>
  <si>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</si>
  <si>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</si>
  <si>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</si>
  <si>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</si>
  <si>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</si>
  <si>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</si>
  <si>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</si>
  <si>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</si>
  <si>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</si>
  <si>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</si>
  <si>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</si>
  <si>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</si>
  <si>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</si>
  <si>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</si>
  <si>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</si>
  <si>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</si>
  <si>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</si>
  <si>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</si>
  <si>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</si>
  <si>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</si>
  <si>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</si>
  <si>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</si>
  <si>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</si>
  <si>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</si>
  <si>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</si>
  <si>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</si>
  <si>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</si>
  <si>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</si>
  <si>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</si>
  <si>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</si>
  <si>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</si>
  <si>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</si>
  <si>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</si>
  <si>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</si>
  <si>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</si>
  <si>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</si>
  <si>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</si>
  <si>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</si>
  <si>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</si>
  <si>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</si>
  <si>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</si>
  <si>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</si>
  <si>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</si>
  <si>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</si>
  <si>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</si>
  <si>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</si>
  <si>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</si>
  <si>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</si>
  <si>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</si>
  <si>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</si>
  <si>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</si>
  <si>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</si>
  <si>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</si>
  <si>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</si>
  <si>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</si>
  <si>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</si>
  <si>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</si>
  <si>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</si>
  <si>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</si>
  <si>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</si>
  <si>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</si>
  <si>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</si>
  <si>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</si>
  <si>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</si>
  <si>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</si>
  <si>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</si>
  <si>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</si>
  <si>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</si>
  <si>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</si>
  <si>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</si>
  <si>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</si>
  <si>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</si>
  <si>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</si>
  <si>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</si>
  <si>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</si>
  <si>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</si>
  <si>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</si>
  <si>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</si>
  <si>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</si>
  <si>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</si>
  <si>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</si>
  <si>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</si>
  <si>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</si>
  <si>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</si>
  <si>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</si>
  <si>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</si>
  <si>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</si>
  <si>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</si>
  <si>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</si>
  <si>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</si>
  <si>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</si>
  <si>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</si>
  <si>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</si>
  <si>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</si>
  <si>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</si>
  <si>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</si>
  <si>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</si>
  <si>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</si>
  <si>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</si>
  <si>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</si>
  <si>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</si>
  <si>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</si>
  <si>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</si>
  <si>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</si>
  <si>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</si>
  <si>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</si>
  <si>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</si>
  <si>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</si>
  <si>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</si>
  <si>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</si>
  <si>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</si>
  <si>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</si>
  <si>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</si>
  <si>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</si>
  <si>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</si>
  <si>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</si>
  <si>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</si>
  <si>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</si>
  <si>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</si>
  <si>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</si>
  <si>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</si>
  <si>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</si>
  <si>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</si>
  <si>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</si>
  <si>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</si>
  <si>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</si>
  <si>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</si>
  <si>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</si>
  <si>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</si>
  <si>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</si>
  <si>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</si>
  <si>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</si>
  <si>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</si>
  <si>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</si>
  <si>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</si>
  <si>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</si>
  <si>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</si>
  <si>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</si>
  <si>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</si>
  <si>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</si>
  <si>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</si>
  <si>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</si>
  <si>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</si>
  <si>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</si>
  <si>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</si>
  <si>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</si>
  <si>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</si>
  <si>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</si>
  <si>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</si>
  <si>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</si>
  <si>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</si>
  <si>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</si>
  <si>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</si>
  <si>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</si>
  <si>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</si>
  <si>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</si>
  <si>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</si>
  <si>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</si>
  <si>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</si>
  <si>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</si>
  <si>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</si>
  <si>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</si>
  <si>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</si>
  <si>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</si>
  <si>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</si>
  <si>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</si>
  <si>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</si>
  <si>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</si>
  <si>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</si>
  <si>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</si>
  <si>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</si>
  <si>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</si>
  <si>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</si>
  <si>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</si>
  <si>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</si>
  <si>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</si>
  <si>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</si>
  <si>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</si>
  <si>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</si>
  <si>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</si>
  <si>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</si>
  <si>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</si>
  <si>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</si>
  <si>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</si>
  <si>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</si>
  <si>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</si>
  <si>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</si>
  <si>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</si>
  <si>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</si>
  <si>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</si>
  <si>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</si>
  <si>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</si>
  <si>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</si>
  <si>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</si>
  <si>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</si>
  <si>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</si>
  <si>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</si>
  <si>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</si>
  <si>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</si>
  <si>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</si>
  <si>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</si>
  <si>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</si>
  <si>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</si>
  <si>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</si>
  <si>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</si>
  <si>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</si>
  <si>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</si>
  <si>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</si>
  <si>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</si>
  <si>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</si>
  <si>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</si>
  <si>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</si>
  <si>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</si>
  <si>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</si>
  <si>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</si>
  <si>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</si>
  <si>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</si>
  <si>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</si>
  <si>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</si>
  <si>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</si>
  <si>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</si>
  <si>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</si>
  <si>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</si>
  <si>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</si>
  <si>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</si>
  <si>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</si>
  <si>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</si>
  <si>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</si>
  <si>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</si>
  <si>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</si>
  <si>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</si>
  <si>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</si>
  <si>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</si>
  <si>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</si>
  <si>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</si>
  <si>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</si>
  <si>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</si>
  <si>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</si>
  <si>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</si>
  <si>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</si>
  <si>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</si>
  <si>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</si>
  <si>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</si>
  <si>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</si>
  <si>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</si>
  <si>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</si>
  <si>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</si>
  <si>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</si>
  <si>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</si>
  <si>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</si>
  <si>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</si>
  <si>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</si>
  <si>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</si>
  <si>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</si>
  <si>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</si>
  <si>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</si>
  <si>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</si>
  <si>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</si>
  <si>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</si>
  <si>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</si>
  <si>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</si>
  <si>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</si>
  <si>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</si>
  <si>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</si>
  <si>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</si>
  <si>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</si>
  <si>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</si>
  <si>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</si>
  <si>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</si>
  <si>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</si>
  <si>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</si>
  <si>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</si>
  <si>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</si>
  <si>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</si>
  <si>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</si>
  <si>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</si>
  <si>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</si>
  <si>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</si>
  <si>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</si>
  <si>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</si>
  <si>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</si>
  <si>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</si>
  <si>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</si>
  <si>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</si>
  <si>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</si>
  <si>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</si>
  <si>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</si>
  <si>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</si>
  <si>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</si>
  <si>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</si>
  <si>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</si>
  <si>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</si>
  <si>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</si>
  <si>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</si>
  <si>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</si>
  <si>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</si>
  <si>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</si>
  <si>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</si>
  <si>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</si>
  <si>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</si>
  <si>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</si>
  <si>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</si>
  <si>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</si>
  <si>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</si>
  <si>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</si>
  <si>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</si>
  <si>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</si>
  <si>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</si>
  <si>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</si>
  <si>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</si>
  <si>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</si>
  <si>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</si>
  <si>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</si>
  <si>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</si>
  <si>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</si>
  <si>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</si>
  <si>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</si>
  <si>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</si>
  <si>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</si>
  <si>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</si>
  <si>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</si>
  <si>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</si>
  <si>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</si>
  <si>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</si>
  <si>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</si>
  <si>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</si>
  <si>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</si>
  <si>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</si>
  <si>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</si>
  <si>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</si>
  <si>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</si>
  <si>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</si>
  <si>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</si>
  <si>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</si>
  <si>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</si>
  <si>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</si>
  <si>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</si>
  <si>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</si>
  <si>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</si>
  <si>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</si>
  <si>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</si>
  <si>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</si>
  <si>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</si>
  <si>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</si>
  <si>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</si>
  <si>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</si>
  <si>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</si>
  <si>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</si>
  <si>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</si>
  <si>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</si>
  <si>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</si>
  <si>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</si>
  <si>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</si>
  <si>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</si>
  <si>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</si>
  <si>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</si>
  <si>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</si>
  <si>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</si>
  <si>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</si>
  <si>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</si>
  <si>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</si>
  <si>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</si>
  <si>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</si>
  <si>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</si>
  <si>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</si>
  <si>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</si>
  <si>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</si>
  <si>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</si>
  <si>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</si>
  <si>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</si>
  <si>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</si>
  <si>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</si>
  <si>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</si>
  <si>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</si>
  <si>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</si>
  <si>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</si>
  <si>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</si>
  <si>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</si>
  <si>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</si>
  <si>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</si>
  <si>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</si>
  <si>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</si>
  <si>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</si>
  <si>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</si>
  <si>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</si>
  <si>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</si>
  <si>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</si>
  <si>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</si>
  <si>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</si>
  <si>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</si>
  <si>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</si>
  <si>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</si>
  <si>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</si>
  <si>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</si>
  <si>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</si>
  <si>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</si>
  <si>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</si>
  <si>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</si>
  <si>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</si>
  <si>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</si>
  <si>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</si>
  <si>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</si>
  <si>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</si>
  <si>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</si>
  <si>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</si>
  <si>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</si>
  <si>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</si>
  <si>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</si>
  <si>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</si>
  <si>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</si>
  <si>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</si>
  <si>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</si>
  <si>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</si>
  <si>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</si>
  <si>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</si>
  <si>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</si>
  <si>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</si>
  <si>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</si>
  <si>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</si>
  <si>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</si>
  <si>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</si>
  <si>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</si>
  <si>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</si>
  <si>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</si>
  <si>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</si>
  <si>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</si>
  <si>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</si>
  <si>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</si>
  <si>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</si>
  <si>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</si>
  <si>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</si>
  <si>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</si>
  <si>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</si>
  <si>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</si>
  <si>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</si>
  <si>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</si>
  <si>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</si>
  <si>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</si>
  <si>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</si>
  <si>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</si>
  <si>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</si>
  <si>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</si>
  <si>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</si>
  <si>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</si>
  <si>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</si>
  <si>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</si>
  <si>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</si>
  <si>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</si>
  <si>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</si>
  <si>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</si>
  <si>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</si>
  <si>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</si>
  <si>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</si>
  <si>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</si>
  <si>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</si>
  <si>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</si>
  <si>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</si>
  <si>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</si>
  <si>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</si>
  <si>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</si>
  <si>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</si>
  <si>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</si>
  <si>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</si>
  <si>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</si>
  <si>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</si>
  <si>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</si>
  <si>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</si>
  <si>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</si>
  <si>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</si>
  <si>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</si>
  <si>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</si>
  <si>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</si>
  <si>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</si>
  <si>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</si>
  <si>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</si>
  <si>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</si>
  <si>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</si>
  <si>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</si>
  <si>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</si>
  <si>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</si>
  <si>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</si>
  <si>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</si>
  <si>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</si>
  <si>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</si>
  <si>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</si>
  <si>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</si>
  <si>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</si>
  <si>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</si>
  <si>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</si>
  <si>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</si>
  <si>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</si>
  <si>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</si>
  <si>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</si>
  <si>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</si>
  <si>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</si>
  <si>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</si>
  <si>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</si>
  <si>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</si>
  <si>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</si>
  <si>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</si>
  <si>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</si>
  <si>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</si>
  <si>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</si>
  <si>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</si>
  <si>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</si>
  <si>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</si>
  <si>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</si>
  <si>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</si>
  <si>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</si>
  <si>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</si>
  <si>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</si>
  <si>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</si>
  <si>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</si>
  <si>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</si>
  <si>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</si>
  <si>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</si>
  <si>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</si>
  <si>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</si>
  <si>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</si>
  <si>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</si>
  <si>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</si>
  <si>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</si>
  <si>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</si>
  <si>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</si>
  <si>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</si>
  <si>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</si>
  <si>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</si>
  <si>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</si>
  <si>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</si>
  <si>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</si>
  <si>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</si>
  <si>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</si>
  <si>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</si>
  <si>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</si>
  <si>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</si>
  <si>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</si>
  <si>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</si>
  <si>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</si>
  <si>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</si>
  <si>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</si>
  <si>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</si>
  <si>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</si>
  <si>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</si>
  <si>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</si>
  <si>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</si>
  <si>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</si>
  <si>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</si>
  <si>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</si>
  <si>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</si>
  <si>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</si>
  <si>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</si>
  <si>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</si>
  <si>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</si>
  <si>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</si>
  <si>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</si>
  <si>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</si>
  <si>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</si>
  <si>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</si>
  <si>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</si>
  <si>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</si>
  <si>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</si>
  <si>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</si>
  <si>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</si>
  <si>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</si>
  <si>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</si>
  <si>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</si>
  <si>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</si>
  <si>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</si>
  <si>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</si>
  <si>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</si>
  <si>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</si>
  <si>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</si>
  <si>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</si>
  <si>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</si>
  <si>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</si>
  <si>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</si>
  <si>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</si>
  <si>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</si>
  <si>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</si>
  <si>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</si>
  <si>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</si>
  <si>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</si>
  <si>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</si>
  <si>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</si>
  <si>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</si>
  <si>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</si>
  <si>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</si>
  <si>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</si>
  <si>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</si>
  <si>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</si>
  <si>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</si>
  <si>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</si>
  <si>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</si>
  <si>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</si>
  <si>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</si>
  <si>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</si>
  <si>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</si>
  <si>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</si>
  <si>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</si>
  <si>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</si>
  <si>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</si>
  <si>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</si>
  <si>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</si>
  <si>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</si>
  <si>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</si>
  <si>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</si>
  <si>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</si>
  <si>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</si>
  <si>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</si>
  <si>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</si>
  <si>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</si>
  <si>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</si>
  <si>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</si>
  <si>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</si>
  <si>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</si>
  <si>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</si>
  <si>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</si>
  <si>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</si>
  <si>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</si>
  <si>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</si>
  <si>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</si>
  <si>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</si>
  <si>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</si>
  <si>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</si>
  <si>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</si>
  <si>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</si>
  <si>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</si>
  <si>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</si>
  <si>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</si>
  <si>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</si>
  <si>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</si>
  <si>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</si>
  <si>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</si>
  <si>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</si>
  <si>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</si>
  <si>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</si>
  <si>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</si>
  <si>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</si>
  <si>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</si>
  <si>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</si>
  <si>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</si>
  <si>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</si>
  <si>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</si>
  <si>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</si>
  <si>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</si>
  <si>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</si>
  <si>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</si>
  <si>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</si>
  <si>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</si>
  <si>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</si>
  <si>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</si>
  <si>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</si>
  <si>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</si>
  <si>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</si>
  <si>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</si>
  <si>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</si>
  <si>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</si>
  <si>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</si>
  <si>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</si>
  <si>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</si>
  <si>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</si>
  <si>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</si>
  <si>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</si>
  <si>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</si>
  <si>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</si>
  <si>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</si>
  <si>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</si>
  <si>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</si>
  <si>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</si>
  <si>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</si>
  <si>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</si>
  <si>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</si>
  <si>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</si>
  <si>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</si>
  <si>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</si>
  <si>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</si>
  <si>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</si>
  <si>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</si>
  <si>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</si>
  <si>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</si>
  <si>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</si>
  <si>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</si>
  <si>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</si>
  <si>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</si>
  <si>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</si>
  <si>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</si>
  <si>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</si>
  <si>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</si>
  <si>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</si>
  <si>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</si>
  <si>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</si>
  <si>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</si>
  <si>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</si>
  <si>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</si>
  <si>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</si>
  <si>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</si>
  <si>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</si>
  <si>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</si>
  <si>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</si>
  <si>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</si>
  <si>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</si>
  <si>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</si>
  <si>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</si>
  <si>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</si>
  <si>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</si>
  <si>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</si>
  <si>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</si>
  <si>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</si>
  <si>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</si>
  <si>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</si>
  <si>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</si>
  <si>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</si>
  <si>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</si>
  <si>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</si>
  <si>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</si>
  <si>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</si>
  <si>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</si>
  <si>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</si>
  <si>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</si>
  <si>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</si>
  <si>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</si>
  <si>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</si>
  <si>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</si>
  <si>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</si>
  <si>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</si>
  <si>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</si>
  <si>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</si>
  <si>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</si>
  <si>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</si>
  <si>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</si>
  <si>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</si>
  <si>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</si>
  <si>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</si>
  <si>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</si>
  <si>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</si>
  <si>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</si>
  <si>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</si>
  <si>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</si>
  <si>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</si>
  <si>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</si>
  <si>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</si>
  <si>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</si>
  <si>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</si>
  <si>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</si>
  <si>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</si>
  <si>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</si>
  <si>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</si>
  <si>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</si>
  <si>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</si>
  <si>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</si>
  <si>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</si>
  <si>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</si>
  <si>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</si>
  <si>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</si>
  <si>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</si>
  <si>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</si>
  <si>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</si>
  <si>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</si>
  <si>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</si>
  <si>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</si>
  <si>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</si>
  <si>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</si>
  <si>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</si>
  <si>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</si>
  <si>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</si>
  <si>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</si>
  <si>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</si>
  <si>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</si>
  <si>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</si>
  <si>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</si>
  <si>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</si>
  <si>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</si>
  <si>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</si>
  <si>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</si>
  <si>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</si>
  <si>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</si>
  <si>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</si>
  <si>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</si>
  <si>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</si>
  <si>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</si>
  <si>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</si>
  <si>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</si>
  <si>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</si>
  <si>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</si>
  <si>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</si>
  <si>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</si>
  <si>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</si>
  <si>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</si>
  <si>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</si>
  <si>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</si>
  <si>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</si>
  <si>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</si>
  <si>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</si>
  <si>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</si>
  <si>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</si>
  <si>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</si>
  <si>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</si>
  <si>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</si>
  <si>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</si>
  <si>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</si>
  <si>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</si>
  <si>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</si>
  <si>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</si>
  <si>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</si>
  <si>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</si>
  <si>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</si>
  <si>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</si>
  <si>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</si>
  <si>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</si>
  <si>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</si>
  <si>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</si>
  <si>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</si>
  <si>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</si>
  <si>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</si>
  <si>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</si>
  <si>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</si>
  <si>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</si>
  <si>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</si>
  <si>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</si>
  <si>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</si>
  <si>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</si>
  <si>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</si>
  <si>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</si>
  <si>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</si>
  <si>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</si>
  <si>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</si>
  <si>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</si>
  <si>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</si>
  <si>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</si>
  <si>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</si>
  <si>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</si>
  <si>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</si>
  <si>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</si>
  <si>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</si>
  <si>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</si>
  <si>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</si>
  <si>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</si>
  <si>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</si>
  <si>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</si>
  <si>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</si>
  <si>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</si>
  <si>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</si>
  <si>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</si>
  <si>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</si>
  <si>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</si>
  <si>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</si>
  <si>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</si>
  <si>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</si>
  <si>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</si>
  <si>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</si>
  <si>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</si>
  <si>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</si>
  <si>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</si>
  <si>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</si>
  <si>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</si>
  <si>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</si>
  <si>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</si>
  <si>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</si>
  <si>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</si>
  <si>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</si>
  <si>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</si>
  <si>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</si>
  <si>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</si>
  <si>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</si>
  <si>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</si>
  <si>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</si>
  <si>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</si>
  <si>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</si>
  <si>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</si>
  <si>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</si>
  <si>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</si>
  <si>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</si>
  <si>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</si>
  <si>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</si>
  <si>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</si>
  <si>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</si>
  <si>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</si>
  <si>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</si>
  <si>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</si>
  <si>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</si>
  <si>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</si>
  <si>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</si>
  <si>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</si>
  <si>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</si>
  <si>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</si>
  <si>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</si>
  <si>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</si>
  <si>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</si>
  <si>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</si>
  <si>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</si>
  <si>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</si>
  <si>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</si>
  <si>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</si>
  <si>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</si>
  <si>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</si>
  <si>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</si>
  <si>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</si>
  <si>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</si>
  <si>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</si>
  <si>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</si>
  <si>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</si>
  <si>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</si>
  <si>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</si>
  <si>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</si>
  <si>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</si>
  <si>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</si>
  <si>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</si>
  <si>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</si>
  <si>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</si>
  <si>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</si>
  <si>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</si>
  <si>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</si>
  <si>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</si>
  <si>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</si>
  <si>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</si>
  <si>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</si>
  <si>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</si>
  <si>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</si>
  <si>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</si>
  <si>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</si>
  <si>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</si>
  <si>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</si>
  <si>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</si>
  <si>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</si>
  <si>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</si>
  <si>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</si>
  <si>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</si>
  <si>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</si>
  <si>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</si>
  <si>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</si>
  <si>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</si>
  <si>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</si>
  <si>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</si>
  <si>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</si>
  <si>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</si>
  <si>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</si>
  <si>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</si>
  <si>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</si>
  <si>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</si>
  <si>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</si>
  <si>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</si>
  <si>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</si>
  <si>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</si>
  <si>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</si>
  <si>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</si>
  <si>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</si>
  <si>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</si>
  <si>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</si>
  <si>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</si>
  <si>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</si>
  <si>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</si>
  <si>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</si>
  <si>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</si>
  <si>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</si>
  <si>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</si>
  <si>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</si>
  <si>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</si>
  <si>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</si>
  <si>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</si>
  <si>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</si>
  <si>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</si>
  <si>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</si>
  <si>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</si>
  <si>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</si>
  <si>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</si>
  <si>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</si>
  <si>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</si>
  <si>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</si>
  <si>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</si>
  <si>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</si>
  <si>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</si>
  <si>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</si>
  <si>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</si>
  <si>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</si>
  <si>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</si>
  <si>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</si>
  <si>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</si>
  <si>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</si>
  <si>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</si>
  <si>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</si>
  <si>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</si>
  <si>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</si>
  <si>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</si>
  <si>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</si>
  <si>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</si>
  <si>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</si>
  <si>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</si>
  <si>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</si>
  <si>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</si>
  <si>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</si>
  <si>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</si>
  <si>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</si>
  <si>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</si>
  <si>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</si>
  <si>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</si>
  <si>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</si>
  <si>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</si>
  <si>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</si>
  <si>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</si>
  <si>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</si>
  <si>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</si>
  <si>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</si>
  <si>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</si>
  <si>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</si>
  <si>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</si>
  <si>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</si>
  <si>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</si>
  <si>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</si>
  <si>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</si>
  <si>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</si>
  <si>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</si>
  <si>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</si>
  <si>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</si>
  <si>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</si>
  <si>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</si>
  <si>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</si>
  <si>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</si>
  <si>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</si>
  <si>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</si>
  <si>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</si>
  <si>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</si>
  <si>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</si>
  <si>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</si>
  <si>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</si>
  <si>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</si>
  <si>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</si>
  <si>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</si>
  <si>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</si>
  <si>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</si>
  <si>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</si>
  <si>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</si>
  <si>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</si>
  <si>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</si>
  <si>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</si>
  <si>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</si>
  <si>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</si>
  <si>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</si>
  <si>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</si>
  <si>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</si>
  <si>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</si>
  <si>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</si>
  <si>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</si>
  <si>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</si>
  <si>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</si>
  <si>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</si>
  <si>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</si>
  <si>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</si>
  <si>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</si>
  <si>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</si>
  <si>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</si>
  <si>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</si>
  <si>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</si>
  <si>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</si>
  <si>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</si>
  <si>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</si>
  <si>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</si>
  <si>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</si>
  <si>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</si>
  <si>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</si>
  <si>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</si>
  <si>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</si>
  <si>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</si>
  <si>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</si>
  <si>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</si>
  <si>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</si>
  <si>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</si>
  <si>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</si>
  <si>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</si>
  <si>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</si>
  <si>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</si>
  <si>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</si>
  <si>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</si>
  <si>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</si>
  <si>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</si>
  <si>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</si>
  <si>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</si>
  <si>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</si>
  <si>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</si>
  <si>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</si>
  <si>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</si>
  <si>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</si>
  <si>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</si>
  <si>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</si>
  <si>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</si>
  <si>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</si>
  <si>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</si>
  <si>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</si>
  <si>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</si>
  <si>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</si>
  <si>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</si>
  <si>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</si>
  <si>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</si>
  <si>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</si>
  <si>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</si>
  <si>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</si>
  <si>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</si>
  <si>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</si>
  <si>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</si>
  <si>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</si>
  <si>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</si>
  <si>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</si>
  <si>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</si>
  <si>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</si>
  <si>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</si>
  <si>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</si>
  <si>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</si>
  <si>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</si>
  <si>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</si>
  <si>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</si>
  <si>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</si>
  <si>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</si>
  <si>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</si>
  <si>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</si>
  <si>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</si>
  <si>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</si>
  <si>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</si>
  <si>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</si>
  <si>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</si>
  <si>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</si>
  <si>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</si>
  <si>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</si>
  <si>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</si>
  <si>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</si>
  <si>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</si>
  <si>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</si>
  <si>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</si>
  <si>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</si>
  <si>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</si>
  <si>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</si>
  <si>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</si>
  <si>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</si>
  <si>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</si>
  <si>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</si>
  <si>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</si>
  <si>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</si>
  <si>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</si>
  <si>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</si>
  <si>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</si>
  <si>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</si>
  <si>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</si>
  <si>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</si>
  <si>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</si>
  <si>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</si>
  <si>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</si>
  <si>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</si>
  <si>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</si>
  <si>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</si>
  <si>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</si>
  <si>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</si>
  <si>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</si>
  <si>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</si>
  <si>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</si>
  <si>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</si>
  <si>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</si>
  <si>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</si>
  <si>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</si>
  <si>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</si>
  <si>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</si>
  <si>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</si>
  <si>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</si>
  <si>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</si>
  <si>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</si>
  <si>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</si>
  <si>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</si>
  <si>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</si>
  <si>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</si>
  <si>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</si>
  <si>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</si>
  <si>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</si>
  <si>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</si>
  <si>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</si>
  <si>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</si>
  <si>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</si>
  <si>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</si>
  <si>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</si>
  <si>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</si>
  <si>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</si>
  <si>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</si>
  <si>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</si>
  <si>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</si>
  <si>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</si>
  <si>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</si>
  <si>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</si>
  <si>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</si>
  <si>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</si>
  <si>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</si>
  <si>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</si>
  <si>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</si>
  <si>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</si>
  <si>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</si>
  <si>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</si>
  <si>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</si>
  <si>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</si>
  <si>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</si>
  <si>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</si>
  <si>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</si>
  <si>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</si>
  <si>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</si>
  <si>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</si>
  <si>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</si>
  <si>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</si>
  <si>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</si>
  <si>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</si>
  <si>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</si>
  <si>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</si>
  <si>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</si>
  <si>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</si>
  <si>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</si>
  <si>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</si>
  <si>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</si>
  <si>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</si>
  <si>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</si>
  <si>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</si>
  <si>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</si>
  <si>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</si>
  <si>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</si>
  <si>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</si>
  <si>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</si>
  <si>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</si>
  <si>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</si>
  <si>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</si>
  <si>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</si>
  <si>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</si>
  <si>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</si>
  <si>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</si>
  <si>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</si>
  <si>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</si>
  <si>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</si>
  <si>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</si>
  <si>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</si>
  <si>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</si>
  <si>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</si>
  <si>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</si>
  <si>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</si>
  <si>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</si>
  <si>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</si>
  <si>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</si>
  <si>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</si>
  <si>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</si>
  <si>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</si>
  <si>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</si>
  <si>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</si>
  <si>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</si>
  <si>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</si>
  <si>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</si>
  <si>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</si>
  <si>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</si>
  <si>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</si>
  <si>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</si>
  <si>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</si>
  <si>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</si>
  <si>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</si>
  <si>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</si>
  <si>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</si>
  <si>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</si>
  <si>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</si>
  <si>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</si>
  <si>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</si>
  <si>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</si>
  <si>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</si>
  <si>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</si>
  <si>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</si>
  <si>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</si>
  <si>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</si>
  <si>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</si>
  <si>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</si>
  <si>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</si>
  <si>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</si>
  <si>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</si>
  <si>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</si>
  <si>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</si>
  <si>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</si>
  <si>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</si>
  <si>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</si>
  <si>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</si>
  <si>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</si>
  <si>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</si>
  <si>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</si>
  <si>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</si>
  <si>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</si>
  <si>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</si>
  <si>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</si>
  <si>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</si>
  <si>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</si>
  <si>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</si>
  <si>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</si>
  <si>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</si>
  <si>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</si>
  <si>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</si>
  <si>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</si>
  <si>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</si>
  <si>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</si>
  <si>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</si>
  <si>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</si>
  <si>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</si>
  <si>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</si>
  <si>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</si>
  <si>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</si>
  <si>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</si>
  <si>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</si>
  <si>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</si>
  <si>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</si>
  <si>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</si>
  <si>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</si>
  <si>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</si>
  <si>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</si>
  <si>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</si>
  <si>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</si>
  <si>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</si>
  <si>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</si>
  <si>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</si>
  <si>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</si>
  <si>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</si>
  <si>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</si>
  <si>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</si>
  <si>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</si>
  <si>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</si>
  <si>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</si>
  <si>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</si>
  <si>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</si>
  <si>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</si>
  <si>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</si>
  <si>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</si>
  <si>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</si>
  <si>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</si>
  <si>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</si>
  <si>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</si>
  <si>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</si>
  <si>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</si>
  <si>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</si>
  <si>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</si>
  <si>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</si>
  <si>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</si>
  <si>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</si>
  <si>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</si>
  <si>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</si>
  <si>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</si>
  <si>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</si>
  <si>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</si>
  <si>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</si>
  <si>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</si>
  <si>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</si>
  <si>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</si>
  <si>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</si>
  <si>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</si>
  <si>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</si>
  <si>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</si>
  <si>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</si>
  <si>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</si>
  <si>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</si>
  <si>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</si>
  <si>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</si>
  <si>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</si>
  <si>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</si>
  <si>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</si>
  <si>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</si>
  <si>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</si>
  <si>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</si>
  <si>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</si>
  <si>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</si>
  <si>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</si>
  <si>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</si>
  <si>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</si>
  <si>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</si>
  <si>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</si>
  <si>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</si>
  <si>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</si>
  <si>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</si>
  <si>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</si>
  <si>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</si>
  <si>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</si>
  <si>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</si>
  <si>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</si>
  <si>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</si>
  <si>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</si>
  <si>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</si>
  <si>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</si>
  <si>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</si>
  <si>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</si>
  <si>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</si>
  <si>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</si>
  <si>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</si>
  <si>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</si>
  <si>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</si>
  <si>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</si>
  <si>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</si>
  <si>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</si>
  <si>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</si>
  <si>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</si>
  <si>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</si>
  <si>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</si>
  <si>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</si>
  <si>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</si>
  <si>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</si>
  <si>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</si>
  <si>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</si>
  <si>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</si>
  <si>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</si>
  <si>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</si>
  <si>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</si>
  <si>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</si>
  <si>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</si>
  <si>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</si>
  <si>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</si>
  <si>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</si>
  <si>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</si>
  <si>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</si>
  <si>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</si>
  <si>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</si>
  <si>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</si>
  <si>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</si>
  <si>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</si>
  <si>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</si>
  <si>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</si>
  <si>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</si>
  <si>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</si>
  <si>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</si>
  <si>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</si>
  <si>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</si>
  <si>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</si>
  <si>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</si>
  <si>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</si>
  <si>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</si>
  <si>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</si>
  <si>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</si>
  <si>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</si>
  <si>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</si>
  <si>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</si>
  <si>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</si>
  <si>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</si>
  <si>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</si>
  <si>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</si>
  <si>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</si>
  <si>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</si>
  <si>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</si>
  <si>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</si>
  <si>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</si>
  <si>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</si>
  <si>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</si>
  <si>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</si>
  <si>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</si>
  <si>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</si>
  <si>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</si>
  <si>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</si>
  <si>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</si>
  <si>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</si>
  <si>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</si>
  <si>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</si>
  <si>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</si>
  <si>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</si>
  <si>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</si>
  <si>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</si>
  <si>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</si>
  <si>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</si>
  <si>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</si>
  <si>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</si>
  <si>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</si>
  <si>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</si>
  <si>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</si>
  <si>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</si>
  <si>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</si>
  <si>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</si>
  <si>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</si>
  <si>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</si>
  <si>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</si>
  <si>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</si>
  <si>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</si>
  <si>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</si>
  <si>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</si>
  <si>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</si>
  <si>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</si>
  <si>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</si>
  <si>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</si>
  <si>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</si>
  <si>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</si>
  <si>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</si>
  <si>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</si>
  <si>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</si>
  <si>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</si>
  <si>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</si>
  <si>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</si>
  <si>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</si>
  <si>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</si>
  <si>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</si>
  <si>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</si>
  <si>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</si>
  <si>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</si>
  <si>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</si>
  <si>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</si>
  <si>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</si>
  <si>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</si>
  <si>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</si>
  <si>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</si>
  <si>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</si>
  <si>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</si>
  <si>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</si>
  <si>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</si>
  <si>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</si>
  <si>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</si>
  <si>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</si>
  <si>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</si>
  <si>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</si>
  <si>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</si>
  <si>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</si>
  <si>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</si>
  <si>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</si>
  <si>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</si>
  <si>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</si>
  <si>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</si>
  <si>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</si>
  <si>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</si>
  <si>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</si>
  <si>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</si>
  <si>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</si>
  <si>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</si>
  <si>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</si>
  <si>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</si>
  <si>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</si>
  <si>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</si>
  <si>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</si>
  <si>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</si>
  <si>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</si>
  <si>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</si>
  <si>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</si>
  <si>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</si>
  <si>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</si>
  <si>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</si>
  <si>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</si>
  <si>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</si>
  <si>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</si>
  <si>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</si>
  <si>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</si>
  <si>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</si>
  <si>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</si>
  <si>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</si>
  <si>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</si>
  <si>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</si>
  <si>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</si>
  <si>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</si>
  <si>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</si>
  <si>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</si>
  <si>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</si>
  <si>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</si>
  <si>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</si>
  <si>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</si>
  <si>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</si>
  <si>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2021-23-10000808</t>
  </si>
  <si>
    <t>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</si>
  <si>
    <t>2101244</t>
  </si>
  <si>
    <t>BRINDAR EDUCACION INICIAL EN EL MARCO DE LA ATENCION INTEGRAL A NIÑAS Y NIÑOS Y MUJERES GESTANTES CUANDO APLIQUE 1296 CUPOS EN LOS SERVICIOS HCB FAMI Y 860 HCB TRADICIONAL COMUNITARIO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</si>
</sst>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85" zoomScaleNormal="85" zoomScaleSheetLayoutView="40" zoomScalePageLayoutView="40" workbookViewId="0">
      <selection activeCell="H48" sqref="H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3" t="s">
        <v>220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185"/>
      <c r="I20" s="148" t="s">
        <v>220</v>
      </c>
      <c r="J20" s="149" t="s">
        <v>497</v>
      </c>
      <c r="K20" s="150">
        <v>3551163888</v>
      </c>
      <c r="L20" s="151">
        <v>44194</v>
      </c>
      <c r="M20" s="151">
        <v>44561</v>
      </c>
      <c r="N20" s="134">
        <f>+(M20-L20)/30</f>
        <v>12.233333333333333</v>
      </c>
      <c r="O20" s="137"/>
      <c r="U20" s="133"/>
      <c r="V20" s="105">
        <f ca="1">NOW()</f>
        <v>44194.616505208331</v>
      </c>
      <c r="W20" s="105">
        <f ca="1">NOW()</f>
        <v>44194.616505208331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CAMINEMOS UNIDOS DE LAS MANOS POR LA PAZ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23" t="s">
        <v>31</v>
      </c>
      <c r="D48" s="110" t="s">
        <v>2687</v>
      </c>
      <c r="E48" s="144">
        <v>43948</v>
      </c>
      <c r="F48" s="144">
        <v>44165</v>
      </c>
      <c r="G48" s="159">
        <f>IF(AND(E48&lt;&gt;"",F48&lt;&gt;""),((F48-E48)/30),"")</f>
        <v>7.2333333333333334</v>
      </c>
      <c r="H48" s="121" t="s">
        <v>2688</v>
      </c>
      <c r="I48" s="113" t="s">
        <v>220</v>
      </c>
      <c r="J48" s="113" t="s">
        <v>497</v>
      </c>
      <c r="K48" s="122">
        <v>3590238199</v>
      </c>
      <c r="L48" s="115" t="s">
        <v>26</v>
      </c>
      <c r="M48" s="117">
        <v>0.2</v>
      </c>
      <c r="N48" s="115" t="s">
        <v>27</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43885</v>
      </c>
      <c r="F114" s="144">
        <v>44196</v>
      </c>
      <c r="G114" s="159">
        <f>IF(AND(E114&lt;&gt;"",F114&lt;&gt;""),((F114-E114)/30),"")</f>
        <v>10.366666666666667</v>
      </c>
      <c r="H114" s="121" t="s">
        <v>2677</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2678</v>
      </c>
      <c r="E115" s="144">
        <v>43885</v>
      </c>
      <c r="F115" s="144">
        <v>44196</v>
      </c>
      <c r="G115" s="159">
        <f t="shared" ref="G115:G116" si="4">IF(AND(E115&lt;&gt;"",F115&lt;&gt;""),((F115-E115)/30),"")</f>
        <v>10.366666666666667</v>
      </c>
      <c r="H115" s="121" t="s">
        <v>2677</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2679</v>
      </c>
      <c r="E116" s="144">
        <v>43885</v>
      </c>
      <c r="F116" s="144">
        <v>44196</v>
      </c>
      <c r="G116" s="159">
        <f t="shared" si="4"/>
        <v>10.366666666666667</v>
      </c>
      <c r="H116" s="121" t="s">
        <v>2677</v>
      </c>
      <c r="I116" s="63" t="s">
        <v>220</v>
      </c>
      <c r="J116" s="63" t="s">
        <v>490</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2680</v>
      </c>
      <c r="E117" s="144">
        <v>43885</v>
      </c>
      <c r="F117" s="144">
        <v>44196</v>
      </c>
      <c r="G117" s="159">
        <f t="shared" ref="G117:G159" si="5">IF(AND(E117&lt;&gt;"",F117&lt;&gt;""),((F117-E117)/30),"")</f>
        <v>10.366666666666667</v>
      </c>
      <c r="H117" s="121" t="s">
        <v>2677</v>
      </c>
      <c r="I117" s="63" t="s">
        <v>220</v>
      </c>
      <c r="J117" s="63" t="s">
        <v>503</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177558194.40000001</v>
      </c>
      <c r="F185" s="92"/>
      <c r="G185" s="93"/>
      <c r="H185" s="88"/>
      <c r="I185" s="90" t="s">
        <v>2627</v>
      </c>
      <c r="J185" s="165">
        <f>+SUM(M179:M183)</f>
        <v>0.03</v>
      </c>
      <c r="K185" s="201" t="s">
        <v>2628</v>
      </c>
      <c r="L185" s="201"/>
      <c r="M185" s="94">
        <f>+J185*(SUM(K20:K35))</f>
        <v>106534916.64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2681</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2020-12-29T19:47:50Z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