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<sst xmlns="http://schemas.openxmlformats.org/spreadsheetml/2006/main" count="3074" uniqueCount="2693">
  <si>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</si>
  <si>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</si>
  <si>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</si>
  <si>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</si>
  <si>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</si>
  <si>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</si>
  <si>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</si>
  <si>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</si>
  <si>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</si>
  <si>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</si>
  <si>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</si>
  <si>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</si>
  <si>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</si>
  <si>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</si>
  <si>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</si>
  <si>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</si>
  <si>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</si>
  <si>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</si>
  <si>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</si>
  <si>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</si>
  <si>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</si>
  <si>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</si>
  <si>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</si>
  <si>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</si>
  <si>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</si>
  <si>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</si>
  <si>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</si>
  <si>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</si>
  <si>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</si>
  <si>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</si>
  <si>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</si>
  <si>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</si>
  <si>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</si>
  <si>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</si>
  <si>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</si>
  <si>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</si>
  <si>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</si>
  <si>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</si>
  <si>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</si>
  <si>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</si>
  <si>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</si>
  <si>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</si>
  <si>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</si>
  <si>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</si>
  <si>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</si>
  <si>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</si>
  <si>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</si>
  <si>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</si>
  <si>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</si>
  <si>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</si>
  <si>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</si>
  <si>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</si>
  <si>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</si>
  <si>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</si>
  <si>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</si>
  <si>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</si>
  <si>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</si>
  <si>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</si>
  <si>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</si>
  <si>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</si>
  <si>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</si>
  <si>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</si>
  <si>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</si>
  <si>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</si>
  <si>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</si>
  <si>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</si>
  <si>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</si>
  <si>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</si>
  <si>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</si>
  <si>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</si>
  <si>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</si>
  <si>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</si>
  <si>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</si>
  <si>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</si>
  <si>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</si>
  <si>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</si>
  <si>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</si>
  <si>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</si>
  <si>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</si>
  <si>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</si>
  <si>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</si>
  <si>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</si>
  <si>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</si>
  <si>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</si>
  <si>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</si>
  <si>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</si>
  <si>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</si>
  <si>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</si>
  <si>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</si>
  <si>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</si>
  <si>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</si>
  <si>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</si>
  <si>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</si>
  <si>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</si>
  <si>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</si>
  <si>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</si>
  <si>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</si>
  <si>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</si>
  <si>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</si>
  <si>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</si>
  <si>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</si>
  <si>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</si>
  <si>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</si>
  <si>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</si>
  <si>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</si>
  <si>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</si>
  <si>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</si>
  <si>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</si>
  <si>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</si>
  <si>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</si>
  <si>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</si>
  <si>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</si>
  <si>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</si>
  <si>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</si>
  <si>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</si>
  <si>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</si>
  <si>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</si>
  <si>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</si>
  <si>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</si>
  <si>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</si>
  <si>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</si>
  <si>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</si>
  <si>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</si>
  <si>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</si>
  <si>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</si>
  <si>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</si>
  <si>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</si>
  <si>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</si>
  <si>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</si>
  <si>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</si>
  <si>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</si>
  <si>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</si>
  <si>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</si>
  <si>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</si>
  <si>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</si>
  <si>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</si>
  <si>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</si>
  <si>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</si>
  <si>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</si>
  <si>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</si>
  <si>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</si>
  <si>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</si>
  <si>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</si>
  <si>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</si>
  <si>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</si>
  <si>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</si>
  <si>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</si>
  <si>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</si>
  <si>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</si>
  <si>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</si>
  <si>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</si>
  <si>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</si>
  <si>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</si>
  <si>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</si>
  <si>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</si>
  <si>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</si>
  <si>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</si>
  <si>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</si>
  <si>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</si>
  <si>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</si>
  <si>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</si>
  <si>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</si>
  <si>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</si>
  <si>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</si>
  <si>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</si>
  <si>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</si>
  <si>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</si>
  <si>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</si>
  <si>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</si>
  <si>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</si>
  <si>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</si>
  <si>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</si>
  <si>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</si>
  <si>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</si>
  <si>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</si>
  <si>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</si>
  <si>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</si>
  <si>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</si>
  <si>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</si>
  <si>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</si>
  <si>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</si>
  <si>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</si>
  <si>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</si>
  <si>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</si>
  <si>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</si>
  <si>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</si>
  <si>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</si>
  <si>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</si>
  <si>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</si>
  <si>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</si>
  <si>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</si>
  <si>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</si>
  <si>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</si>
  <si>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</si>
  <si>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</si>
  <si>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</si>
  <si>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</si>
  <si>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</si>
  <si>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</si>
  <si>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</si>
  <si>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</si>
  <si>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</si>
  <si>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</si>
  <si>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</si>
  <si>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</si>
  <si>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</si>
  <si>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</si>
  <si>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</si>
  <si>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</si>
  <si>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</si>
  <si>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</si>
  <si>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</si>
  <si>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</si>
  <si>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</si>
  <si>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</si>
  <si>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</si>
  <si>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</si>
  <si>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</si>
  <si>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</si>
  <si>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</si>
  <si>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</si>
  <si>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</si>
  <si>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</si>
  <si>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</si>
  <si>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</si>
  <si>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</si>
  <si>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</si>
  <si>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</si>
  <si>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</si>
  <si>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</si>
  <si>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</si>
  <si>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</si>
  <si>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</si>
  <si>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</si>
  <si>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</si>
  <si>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</si>
  <si>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</si>
  <si>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</si>
  <si>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</si>
  <si>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</si>
  <si>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</si>
  <si>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</si>
  <si>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</si>
  <si>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</si>
  <si>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</si>
  <si>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</si>
  <si>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</si>
  <si>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</si>
  <si>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</si>
  <si>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</si>
  <si>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</si>
  <si>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</si>
  <si>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</si>
  <si>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</si>
  <si>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</si>
  <si>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</si>
  <si>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</si>
  <si>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</si>
  <si>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</si>
  <si>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</si>
  <si>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</si>
  <si>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</si>
  <si>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</si>
  <si>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</si>
  <si>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</si>
  <si>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</si>
  <si>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</si>
  <si>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</si>
  <si>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</si>
  <si>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</si>
  <si>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</si>
  <si>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</si>
  <si>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</si>
  <si>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</si>
  <si>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</si>
  <si>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</si>
  <si>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</si>
  <si>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</si>
  <si>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</si>
  <si>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</si>
  <si>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</si>
  <si>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</si>
  <si>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</si>
  <si>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</si>
  <si>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</si>
  <si>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</si>
  <si>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</si>
  <si>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</si>
  <si>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</si>
  <si>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</si>
  <si>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</si>
  <si>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</si>
  <si>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</si>
  <si>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</si>
  <si>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</si>
  <si>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</si>
  <si>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</si>
  <si>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</si>
  <si>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</si>
  <si>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</si>
  <si>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</si>
  <si>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</si>
  <si>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</si>
  <si>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</si>
  <si>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</si>
  <si>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</si>
  <si>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</si>
  <si>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</si>
  <si>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</si>
  <si>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</si>
  <si>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</si>
  <si>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</si>
  <si>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</si>
  <si>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</si>
  <si>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</si>
  <si>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</si>
  <si>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</si>
  <si>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</si>
  <si>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</si>
  <si>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</si>
  <si>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</si>
  <si>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</si>
  <si>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</si>
  <si>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</si>
  <si>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</si>
  <si>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</si>
  <si>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</si>
  <si>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</si>
  <si>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</si>
  <si>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</si>
  <si>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</si>
  <si>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</si>
  <si>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</si>
  <si>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</si>
  <si>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</si>
  <si>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</si>
  <si>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</si>
  <si>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</si>
  <si>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</si>
  <si>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</si>
  <si>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</si>
  <si>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</si>
  <si>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</si>
  <si>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</si>
  <si>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</si>
  <si>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</si>
  <si>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</si>
  <si>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</si>
  <si>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</si>
  <si>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</si>
  <si>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</si>
  <si>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</si>
  <si>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</si>
  <si>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</si>
  <si>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</si>
  <si>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</si>
  <si>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</si>
  <si>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</si>
  <si>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</si>
  <si>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</si>
  <si>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</si>
  <si>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</si>
  <si>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</si>
  <si>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</si>
  <si>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</si>
  <si>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</si>
  <si>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</si>
  <si>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</si>
  <si>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</si>
  <si>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</si>
  <si>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</si>
  <si>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</si>
  <si>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</si>
  <si>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</si>
  <si>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</si>
  <si>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</si>
  <si>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</si>
  <si>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</si>
  <si>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</si>
  <si>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</si>
  <si>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</si>
  <si>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</si>
  <si>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</si>
  <si>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</si>
  <si>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</si>
  <si>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</si>
  <si>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</si>
  <si>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</si>
  <si>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</si>
  <si>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</si>
  <si>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</si>
  <si>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</si>
  <si>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</si>
  <si>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</si>
  <si>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</si>
  <si>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</si>
  <si>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</si>
  <si>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</si>
  <si>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</si>
  <si>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</si>
  <si>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</si>
  <si>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</si>
  <si>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</si>
  <si>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</si>
  <si>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</si>
  <si>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</si>
  <si>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</si>
  <si>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</si>
  <si>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</si>
  <si>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</si>
  <si>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</si>
  <si>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</si>
  <si>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</si>
  <si>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</si>
  <si>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</si>
  <si>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</si>
  <si>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</si>
  <si>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</si>
  <si>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</si>
  <si>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</si>
  <si>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</si>
  <si>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</si>
  <si>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</si>
  <si>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</si>
  <si>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</si>
  <si>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</si>
  <si>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</si>
  <si>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</si>
  <si>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</si>
  <si>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</si>
  <si>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</si>
  <si>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</si>
  <si>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</si>
  <si>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</si>
  <si>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</si>
  <si>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</si>
  <si>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</si>
  <si>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</si>
  <si>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</si>
  <si>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</si>
  <si>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</si>
  <si>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</si>
  <si>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</si>
  <si>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</si>
  <si>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</si>
  <si>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</si>
  <si>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</si>
  <si>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</si>
  <si>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</si>
  <si>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</si>
  <si>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</si>
  <si>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</si>
  <si>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</si>
  <si>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</si>
  <si>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</si>
  <si>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</si>
  <si>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</si>
  <si>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</si>
  <si>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</si>
  <si>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</si>
  <si>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</si>
  <si>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</si>
  <si>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</si>
  <si>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</si>
  <si>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</si>
  <si>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</si>
  <si>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</si>
  <si>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</si>
  <si>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</si>
  <si>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</si>
  <si>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</si>
  <si>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</si>
  <si>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</si>
  <si>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</si>
  <si>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</si>
  <si>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</si>
  <si>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</si>
  <si>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</si>
  <si>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</si>
  <si>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</si>
  <si>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</si>
  <si>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</si>
  <si>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</si>
  <si>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</si>
  <si>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</si>
  <si>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</si>
  <si>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</si>
  <si>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</si>
  <si>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</si>
  <si>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</si>
  <si>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</si>
  <si>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</si>
  <si>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</si>
  <si>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</si>
  <si>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</si>
  <si>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</si>
  <si>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</si>
  <si>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</si>
  <si>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</si>
  <si>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</si>
  <si>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</si>
  <si>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</si>
  <si>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</si>
  <si>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</si>
  <si>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</si>
  <si>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</si>
  <si>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</si>
  <si>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</si>
  <si>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</si>
  <si>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</si>
  <si>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</si>
  <si>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</si>
  <si>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</si>
  <si>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</si>
  <si>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</si>
  <si>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</si>
  <si>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</si>
  <si>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</si>
  <si>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</si>
  <si>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</si>
  <si>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</si>
  <si>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</si>
  <si>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</si>
  <si>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</si>
  <si>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</si>
  <si>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</si>
  <si>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</si>
  <si>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</si>
  <si>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</si>
  <si>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</si>
  <si>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</si>
  <si>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</si>
  <si>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</si>
  <si>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</si>
  <si>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</si>
  <si>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</si>
  <si>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</si>
  <si>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</si>
  <si>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</si>
  <si>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</si>
  <si>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</si>
  <si>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</si>
  <si>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</si>
  <si>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</si>
  <si>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</si>
  <si>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</si>
  <si>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</si>
  <si>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</si>
  <si>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</si>
  <si>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</si>
  <si>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</si>
  <si>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</si>
  <si>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</si>
  <si>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</si>
  <si>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</si>
  <si>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</si>
  <si>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</si>
  <si>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</si>
  <si>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</si>
  <si>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</si>
  <si>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</si>
  <si>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</si>
  <si>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</si>
  <si>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</si>
  <si>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</si>
  <si>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</si>
  <si>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</si>
  <si>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</si>
  <si>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</si>
  <si>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</si>
  <si>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</si>
  <si>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</si>
  <si>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</si>
  <si>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</si>
  <si>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</si>
  <si>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</si>
  <si>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</si>
  <si>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</si>
  <si>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</si>
  <si>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</si>
  <si>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</si>
  <si>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</si>
  <si>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</si>
  <si>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</si>
  <si>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</si>
  <si>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</si>
  <si>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</si>
  <si>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</si>
  <si>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</si>
  <si>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</si>
  <si>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</si>
  <si>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</si>
  <si>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</si>
  <si>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</si>
  <si>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</si>
  <si>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</si>
  <si>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</si>
  <si>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</si>
  <si>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</si>
  <si>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</si>
  <si>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</si>
  <si>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</si>
  <si>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</si>
  <si>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</si>
  <si>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</si>
  <si>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</si>
  <si>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</si>
  <si>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</si>
  <si>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</si>
  <si>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</si>
  <si>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</si>
  <si>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</si>
  <si>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</si>
  <si>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</si>
  <si>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</si>
  <si>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</si>
  <si>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</si>
  <si>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</si>
  <si>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</si>
  <si>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</si>
  <si>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</si>
  <si>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</si>
  <si>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</si>
  <si>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</si>
  <si>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</si>
  <si>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</si>
  <si>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</si>
  <si>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</si>
  <si>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</si>
  <si>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</si>
  <si>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</si>
  <si>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</si>
  <si>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</si>
  <si>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</si>
  <si>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</si>
  <si>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</si>
  <si>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</si>
  <si>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</si>
  <si>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</si>
  <si>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</si>
  <si>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</si>
  <si>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</si>
  <si>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</si>
  <si>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</si>
  <si>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</si>
  <si>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</si>
  <si>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</si>
  <si>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</si>
  <si>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</si>
  <si>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</si>
  <si>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</si>
  <si>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</si>
  <si>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</si>
  <si>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</si>
  <si>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</si>
  <si>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</si>
  <si>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</si>
  <si>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</si>
  <si>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</si>
  <si>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</si>
  <si>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</si>
  <si>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</si>
  <si>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</si>
  <si>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</si>
  <si>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</si>
  <si>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</si>
  <si>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</si>
  <si>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</si>
  <si>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</si>
  <si>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</si>
  <si>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</si>
  <si>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</si>
  <si>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</si>
  <si>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</si>
  <si>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</si>
  <si>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</si>
  <si>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</si>
  <si>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</si>
  <si>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</si>
  <si>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</si>
  <si>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</si>
  <si>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</si>
  <si>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</si>
  <si>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</si>
  <si>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</si>
  <si>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</si>
  <si>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</si>
  <si>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</si>
  <si>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</si>
  <si>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</si>
  <si>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</si>
  <si>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</si>
  <si>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</si>
  <si>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</si>
  <si>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</si>
  <si>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</si>
  <si>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</si>
  <si>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</si>
  <si>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</si>
  <si>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</si>
  <si>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</si>
  <si>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</si>
  <si>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</si>
  <si>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</si>
  <si>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</si>
  <si>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</si>
  <si>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</si>
  <si>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</si>
  <si>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</si>
  <si>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</si>
  <si>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</si>
  <si>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</si>
  <si>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</si>
  <si>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</si>
  <si>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</si>
  <si>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</si>
  <si>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</si>
  <si>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</si>
  <si>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</si>
  <si>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</si>
  <si>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</si>
  <si>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</si>
  <si>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</si>
  <si>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</si>
  <si>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</si>
  <si>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</si>
  <si>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</si>
  <si>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</si>
  <si>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</si>
  <si>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</si>
  <si>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</si>
  <si>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</si>
  <si>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</si>
  <si>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</si>
  <si>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</si>
  <si>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</si>
  <si>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</si>
  <si>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</si>
  <si>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</si>
  <si>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</si>
  <si>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</si>
  <si>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</si>
  <si>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</si>
  <si>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</si>
  <si>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</si>
  <si>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</si>
  <si>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</si>
  <si>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</si>
  <si>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</si>
  <si>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</si>
  <si>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</si>
  <si>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</si>
  <si>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</si>
  <si>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</si>
  <si>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</si>
  <si>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</si>
  <si>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</si>
  <si>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</si>
  <si>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</si>
  <si>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</si>
  <si>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</si>
  <si>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</si>
  <si>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</si>
  <si>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</si>
  <si>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</si>
  <si>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</si>
  <si>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</si>
  <si>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</si>
  <si>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</si>
  <si>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</si>
  <si>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</si>
  <si>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</si>
  <si>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</si>
  <si>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</si>
  <si>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</si>
  <si>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</si>
  <si>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</si>
  <si>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</si>
  <si>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</si>
  <si>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</si>
  <si>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</si>
  <si>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</si>
  <si>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</si>
  <si>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</si>
  <si>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</si>
  <si>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</si>
  <si>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</si>
  <si>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</si>
  <si>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</si>
  <si>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</si>
  <si>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</si>
  <si>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</si>
  <si>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</si>
  <si>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</si>
  <si>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</si>
  <si>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</si>
  <si>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</si>
  <si>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</si>
  <si>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</si>
  <si>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</si>
  <si>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</si>
  <si>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</si>
  <si>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</si>
  <si>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</si>
  <si>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</si>
  <si>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</si>
  <si>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</si>
  <si>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</si>
  <si>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</si>
  <si>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</si>
  <si>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</si>
  <si>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</si>
  <si>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</si>
  <si>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</si>
  <si>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</si>
  <si>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</si>
  <si>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</si>
  <si>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</si>
  <si>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</si>
  <si>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</si>
  <si>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</si>
  <si>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</si>
  <si>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</si>
  <si>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</si>
  <si>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</si>
  <si>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</si>
  <si>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</si>
  <si>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</si>
  <si>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</si>
  <si>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</si>
  <si>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</si>
  <si>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</si>
  <si>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</si>
  <si>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</si>
  <si>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</si>
  <si>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</si>
  <si>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</si>
  <si>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</si>
  <si>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</si>
  <si>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</si>
  <si>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</si>
  <si>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</si>
  <si>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</si>
  <si>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</si>
  <si>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</si>
  <si>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</si>
  <si>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</si>
  <si>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</si>
  <si>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</si>
  <si>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</si>
  <si>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</si>
  <si>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</si>
  <si>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</si>
  <si>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</si>
  <si>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</si>
  <si>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</si>
  <si>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</si>
  <si>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</si>
  <si>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</si>
  <si>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</si>
  <si>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</si>
  <si>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</si>
  <si>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</si>
  <si>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</si>
  <si>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</si>
  <si>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</si>
  <si>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</si>
  <si>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</si>
  <si>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</si>
  <si>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</si>
  <si>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</si>
  <si>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</si>
  <si>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</si>
  <si>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</si>
  <si>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</si>
  <si>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</si>
  <si>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</si>
  <si>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</si>
  <si>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</si>
  <si>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</si>
  <si>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</si>
  <si>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</si>
  <si>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</si>
  <si>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</si>
  <si>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</si>
  <si>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</si>
  <si>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</si>
  <si>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</si>
  <si>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</si>
  <si>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</si>
  <si>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</si>
  <si>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</si>
  <si>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</si>
  <si>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</si>
  <si>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</si>
  <si>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</si>
  <si>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</si>
  <si>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</si>
  <si>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</si>
  <si>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</si>
  <si>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</si>
  <si>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</si>
  <si>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</si>
  <si>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</si>
  <si>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</si>
  <si>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</si>
  <si>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</si>
  <si>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</si>
  <si>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</si>
  <si>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</si>
  <si>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</si>
  <si>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</si>
  <si>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</si>
  <si>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</si>
  <si>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</si>
  <si>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</si>
  <si>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</si>
  <si>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</si>
  <si>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</si>
  <si>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</si>
  <si>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</si>
  <si>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</si>
  <si>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</si>
  <si>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</si>
  <si>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</si>
  <si>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</si>
  <si>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</si>
  <si>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</si>
  <si>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</si>
  <si>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</si>
  <si>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</si>
  <si>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</si>
  <si>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</si>
  <si>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</si>
  <si>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</si>
  <si>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</si>
  <si>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</si>
  <si>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</si>
  <si>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</si>
  <si>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</si>
  <si>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</si>
  <si>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</si>
  <si>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</si>
  <si>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</si>
  <si>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</si>
  <si>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</si>
  <si>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</si>
  <si>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</si>
  <si>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</si>
  <si>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</si>
  <si>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</si>
  <si>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</si>
  <si>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</si>
  <si>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</si>
  <si>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</si>
  <si>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</si>
  <si>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</si>
  <si>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</si>
  <si>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</si>
  <si>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</si>
  <si>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</si>
  <si>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</si>
  <si>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</si>
  <si>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</si>
  <si>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</si>
  <si>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</si>
  <si>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</si>
  <si>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</si>
  <si>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</si>
  <si>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</si>
  <si>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</si>
  <si>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</si>
  <si>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</si>
  <si>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</si>
  <si>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</si>
  <si>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</si>
  <si>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</si>
  <si>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</si>
  <si>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</si>
  <si>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</si>
  <si>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</si>
  <si>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</si>
  <si>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</si>
  <si>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</si>
  <si>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</si>
  <si>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</si>
  <si>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</si>
  <si>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</si>
  <si>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</si>
  <si>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</si>
  <si>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</si>
  <si>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</si>
  <si>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</si>
  <si>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</si>
  <si>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</si>
  <si>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</si>
  <si>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</si>
  <si>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</si>
  <si>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</si>
  <si>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</si>
  <si>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</si>
  <si>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</si>
  <si>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</si>
  <si>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</si>
  <si>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</si>
  <si>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</si>
  <si>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</si>
  <si>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</si>
  <si>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</si>
  <si>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</si>
  <si>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</si>
  <si>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</si>
  <si>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</si>
  <si>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</si>
  <si>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</si>
  <si>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</si>
  <si>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</si>
  <si>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</si>
  <si>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</si>
  <si>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</si>
  <si>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</si>
  <si>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</si>
  <si>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</si>
  <si>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</si>
  <si>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</si>
  <si>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</si>
  <si>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</si>
  <si>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</si>
  <si>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</si>
  <si>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</si>
  <si>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</si>
  <si>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</si>
  <si>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</si>
  <si>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</si>
  <si>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</si>
  <si>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</si>
  <si>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</si>
  <si>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</si>
  <si>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</si>
  <si>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</si>
  <si>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</si>
  <si>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</si>
  <si>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</si>
  <si>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</si>
  <si>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</si>
  <si>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</si>
  <si>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</si>
  <si>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</si>
  <si>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</si>
  <si>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</si>
  <si>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</si>
  <si>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</si>
  <si>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</si>
  <si>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</si>
  <si>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</si>
  <si>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</si>
  <si>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</si>
  <si>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</si>
  <si>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</si>
  <si>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</si>
  <si>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</si>
  <si>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</si>
  <si>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</si>
  <si>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</si>
  <si>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</si>
  <si>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</si>
  <si>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</si>
  <si>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</si>
  <si>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</si>
  <si>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</si>
  <si>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</si>
  <si>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</si>
  <si>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</si>
  <si>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</si>
  <si>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</si>
  <si>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</si>
  <si>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</si>
  <si>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</si>
  <si>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</si>
  <si>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</si>
  <si>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</si>
  <si>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</si>
  <si>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</si>
  <si>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</si>
  <si>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</si>
  <si>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</si>
  <si>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</si>
  <si>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</si>
  <si>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</si>
  <si>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</si>
  <si>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</si>
  <si>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</si>
  <si>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</si>
  <si>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</si>
  <si>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</si>
  <si>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</si>
  <si>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</si>
  <si>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</si>
  <si>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</si>
  <si>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</si>
  <si>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</si>
  <si>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</si>
  <si>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</si>
  <si>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</si>
  <si>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</si>
  <si>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</si>
  <si>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</si>
  <si>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</si>
  <si>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</si>
  <si>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</si>
  <si>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</si>
  <si>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</si>
  <si>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</si>
  <si>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</si>
  <si>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</si>
  <si>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</si>
  <si>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</si>
  <si>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</si>
  <si>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</si>
  <si>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</si>
  <si>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</si>
  <si>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</si>
  <si>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</si>
  <si>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</si>
  <si>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</si>
  <si>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</si>
  <si>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</si>
  <si>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</si>
  <si>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</si>
  <si>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</si>
  <si>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</si>
  <si>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</si>
  <si>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</si>
  <si>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</si>
  <si>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</si>
  <si>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</si>
  <si>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</si>
  <si>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</si>
  <si>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</si>
  <si>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</si>
  <si>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</si>
  <si>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</si>
  <si>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</si>
  <si>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</si>
  <si>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</si>
  <si>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</si>
  <si>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</si>
  <si>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</si>
  <si>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</si>
  <si>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</si>
  <si>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</si>
  <si>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</si>
  <si>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</si>
  <si>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</si>
  <si>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</si>
  <si>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</si>
  <si>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</si>
  <si>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</si>
  <si>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</si>
  <si>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</si>
  <si>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</si>
  <si>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</si>
  <si>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</si>
  <si>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</si>
  <si>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</si>
  <si>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</si>
  <si>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</si>
  <si>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</si>
  <si>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</si>
  <si>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</si>
  <si>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</si>
  <si>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</si>
  <si>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</si>
  <si>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</si>
  <si>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</si>
  <si>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</si>
  <si>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</si>
  <si>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</si>
  <si>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</si>
  <si>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</si>
  <si>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</si>
  <si>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</si>
  <si>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</si>
  <si>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</si>
  <si>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</si>
  <si>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</si>
  <si>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</si>
  <si>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</si>
  <si>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</si>
  <si>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</si>
  <si>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</si>
  <si>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</si>
  <si>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</si>
  <si>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</si>
  <si>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</si>
  <si>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</si>
  <si>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</si>
  <si>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</si>
  <si>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</si>
  <si>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</si>
  <si>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</si>
  <si>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</si>
  <si>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</si>
  <si>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</si>
  <si>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</si>
  <si>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</si>
  <si>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</si>
  <si>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</si>
  <si>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</si>
  <si>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</si>
  <si>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</si>
  <si>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</si>
  <si>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</si>
  <si>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</si>
  <si>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</si>
  <si>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</si>
  <si>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</si>
  <si>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</si>
  <si>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</si>
  <si>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</si>
  <si>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</si>
  <si>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</si>
  <si>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</si>
  <si>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</si>
  <si>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</si>
  <si>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</si>
  <si>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</si>
  <si>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</si>
  <si>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</si>
  <si>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</si>
  <si>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</si>
  <si>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</si>
  <si>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</si>
  <si>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</si>
  <si>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</si>
  <si>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</si>
  <si>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</si>
  <si>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</si>
  <si>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</si>
  <si>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</si>
  <si>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</si>
  <si>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</si>
  <si>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</si>
  <si>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</si>
  <si>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</si>
  <si>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</si>
  <si>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</si>
  <si>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</si>
  <si>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</si>
  <si>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</si>
  <si>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</si>
  <si>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</si>
  <si>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</si>
  <si>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</si>
  <si>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</si>
  <si>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</si>
  <si>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</si>
  <si>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</si>
  <si>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</si>
  <si>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</si>
  <si>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</si>
  <si>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</si>
  <si>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</si>
  <si>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</si>
  <si>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</si>
  <si>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</si>
  <si>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</si>
  <si>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</si>
  <si>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</si>
  <si>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</si>
  <si>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</si>
  <si>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</si>
  <si>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</si>
  <si>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</si>
  <si>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</si>
  <si>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</si>
  <si>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</si>
  <si>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</si>
  <si>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</si>
  <si>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</si>
  <si>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</si>
  <si>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</si>
  <si>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</si>
  <si>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</si>
  <si>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</si>
  <si>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</si>
  <si>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</si>
  <si>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</si>
  <si>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</si>
  <si>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</si>
  <si>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</si>
  <si>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</si>
  <si>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</si>
  <si>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</si>
  <si>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</si>
  <si>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</si>
  <si>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</si>
  <si>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</si>
  <si>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</si>
  <si>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</si>
  <si>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</si>
  <si>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</si>
  <si>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</si>
  <si>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</si>
  <si>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</si>
  <si>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</si>
  <si>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</si>
  <si>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</si>
  <si>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</si>
  <si>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</si>
  <si>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</si>
  <si>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</si>
  <si>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</si>
  <si>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</si>
  <si>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</si>
  <si>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</si>
  <si>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</si>
  <si>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</si>
  <si>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</si>
  <si>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</si>
  <si>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</si>
  <si>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</si>
  <si>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</si>
  <si>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</si>
  <si>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</si>
  <si>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</si>
  <si>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</si>
  <si>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</si>
  <si>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</si>
  <si>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</si>
  <si>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</si>
  <si>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</si>
  <si>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</si>
  <si>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</si>
  <si>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</si>
  <si>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</si>
  <si>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</si>
  <si>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</si>
  <si>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</si>
  <si>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</si>
  <si>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</si>
  <si>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</si>
  <si>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</si>
  <si>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</si>
  <si>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</si>
  <si>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</si>
  <si>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</si>
  <si>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</si>
  <si>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</si>
  <si>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</si>
  <si>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</si>
  <si>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</si>
  <si>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</si>
  <si>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</si>
  <si>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</si>
  <si>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</si>
  <si>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</si>
  <si>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</si>
  <si>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</si>
  <si>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</si>
  <si>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</si>
  <si>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</si>
  <si>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</si>
  <si>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</si>
  <si>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</si>
  <si>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</si>
  <si>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</si>
  <si>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</si>
  <si>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</si>
  <si>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</si>
  <si>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</si>
  <si>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</si>
  <si>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</si>
  <si>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</si>
  <si>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</si>
  <si>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</si>
  <si>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</si>
  <si>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</si>
  <si>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</si>
  <si>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</si>
  <si>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</si>
  <si>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</si>
  <si>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</si>
  <si>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</si>
  <si>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</si>
  <si>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</si>
  <si>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</si>
  <si>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</si>
  <si>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</si>
  <si>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</si>
  <si>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</si>
  <si>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</si>
  <si>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</si>
  <si>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</si>
  <si>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</si>
  <si>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</si>
  <si>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</si>
  <si>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</si>
  <si>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</si>
  <si>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</si>
  <si>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</si>
  <si>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</si>
  <si>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</si>
  <si>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</si>
  <si>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</si>
  <si>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</si>
  <si>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</si>
  <si>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</si>
  <si>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</si>
  <si>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</si>
  <si>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</si>
  <si>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</si>
  <si>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</si>
  <si>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</si>
  <si>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</si>
  <si>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</si>
  <si>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</si>
  <si>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</si>
  <si>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</si>
  <si>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</si>
  <si>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</si>
  <si>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</si>
  <si>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</si>
  <si>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</si>
  <si>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</si>
  <si>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</si>
  <si>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</si>
  <si>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</si>
  <si>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</si>
  <si>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</si>
  <si>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</si>
  <si>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</si>
  <si>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</si>
  <si>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</si>
  <si>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</si>
  <si>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</si>
  <si>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</si>
  <si>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</si>
  <si>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</si>
  <si>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</si>
  <si>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</si>
  <si>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</si>
  <si>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</si>
  <si>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</si>
  <si>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</si>
  <si>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</si>
  <si>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</si>
  <si>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</si>
  <si>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</si>
  <si>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</si>
  <si>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</si>
  <si>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</si>
  <si>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</si>
  <si>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</si>
  <si>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</si>
  <si>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</si>
  <si>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</si>
  <si>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</si>
  <si>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</si>
  <si>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</si>
  <si>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</si>
  <si>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</si>
  <si>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</si>
  <si>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</si>
  <si>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</si>
  <si>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</si>
  <si>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</si>
  <si>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</si>
  <si>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</si>
  <si>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</si>
  <si>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</si>
  <si>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</si>
  <si>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</si>
  <si>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</si>
  <si>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</si>
  <si>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</si>
  <si>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</si>
  <si>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</si>
  <si>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</si>
  <si>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</si>
  <si>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</si>
  <si>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</si>
  <si>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</si>
  <si>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</si>
  <si>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</si>
  <si>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</si>
  <si>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</si>
  <si>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</si>
  <si>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</si>
  <si>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</si>
  <si>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</si>
  <si>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</si>
  <si>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</si>
  <si>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</si>
  <si>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</si>
  <si>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</si>
  <si>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</si>
  <si>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</si>
  <si>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</si>
  <si>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</si>
  <si>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</si>
  <si>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</si>
  <si>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</si>
  <si>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</si>
  <si>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</si>
  <si>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</si>
  <si>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</si>
  <si>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</si>
  <si>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</si>
  <si>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</si>
  <si>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</si>
  <si>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</si>
  <si>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</si>
  <si>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</si>
  <si>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</si>
  <si>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</si>
  <si>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</si>
  <si>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</si>
  <si>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</si>
  <si>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</si>
  <si>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</si>
  <si>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</si>
  <si>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</si>
  <si>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</si>
  <si>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</si>
  <si>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</si>
  <si>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</si>
  <si>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</si>
  <si>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</si>
  <si>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</si>
  <si>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</si>
  <si>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</si>
  <si>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</si>
  <si>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</si>
  <si>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</si>
  <si>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</si>
  <si>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</si>
  <si>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</si>
  <si>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</si>
  <si>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</si>
  <si>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</si>
  <si>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</si>
  <si>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</si>
  <si>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</si>
  <si>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</si>
  <si>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</si>
  <si>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</si>
  <si>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</si>
  <si>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</si>
  <si>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</si>
  <si>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</si>
  <si>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</si>
  <si>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</si>
  <si>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</si>
  <si>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</si>
  <si>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</si>
  <si>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</si>
  <si>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</si>
  <si>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</si>
  <si>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</si>
  <si>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</si>
  <si>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</si>
  <si>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</si>
  <si>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</si>
  <si>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</si>
  <si>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</si>
  <si>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</si>
  <si>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</si>
  <si>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</si>
  <si>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</si>
  <si>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</si>
  <si>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</si>
  <si>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</si>
  <si>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</si>
  <si>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</si>
  <si>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</si>
  <si>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</si>
  <si>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</si>
  <si>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</si>
  <si>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</si>
  <si>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</si>
  <si>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</si>
  <si>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</si>
  <si>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</si>
  <si>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</si>
  <si>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</si>
  <si>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</si>
  <si>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</si>
  <si>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</si>
  <si>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</si>
  <si>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</si>
  <si>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</si>
  <si>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</si>
  <si>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</si>
  <si>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</si>
  <si>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</si>
  <si>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</si>
  <si>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</si>
  <si>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</si>
  <si>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</si>
  <si>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</si>
  <si>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</si>
  <si>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</si>
  <si>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</si>
  <si>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</si>
  <si>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</si>
  <si>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</si>
  <si>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</si>
  <si>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</si>
  <si>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</si>
  <si>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</si>
  <si>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</si>
  <si>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</si>
  <si>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</si>
  <si>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</si>
  <si>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</si>
  <si>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</si>
  <si>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</si>
  <si>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</si>
  <si>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</si>
  <si>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</si>
  <si>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</si>
  <si>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</si>
  <si>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</si>
  <si>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</si>
  <si>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</si>
  <si>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</si>
  <si>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</si>
  <si>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</si>
  <si>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</si>
  <si>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</si>
  <si>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</si>
  <si>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</si>
  <si>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</si>
  <si>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</si>
  <si>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</si>
  <si>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</si>
  <si>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</si>
  <si>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</si>
  <si>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</si>
  <si>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</si>
  <si>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</si>
  <si>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</si>
  <si>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</si>
  <si>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</si>
  <si>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</si>
  <si>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</si>
  <si>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</si>
  <si>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</si>
  <si>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</si>
  <si>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</si>
  <si>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</si>
  <si>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</si>
  <si>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</si>
  <si>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</si>
  <si>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</si>
  <si>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</si>
  <si>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</si>
  <si>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</si>
  <si>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</si>
  <si>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</si>
  <si>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</si>
  <si>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</si>
  <si>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</si>
  <si>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</si>
  <si>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</si>
  <si>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</si>
  <si>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</si>
  <si>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</si>
  <si>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</si>
  <si>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</si>
  <si>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</si>
  <si>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</si>
  <si>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</si>
  <si>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</si>
  <si>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</si>
  <si>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</si>
  <si>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</si>
  <si>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</si>
  <si>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</si>
  <si>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</si>
  <si>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</si>
  <si>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</si>
  <si>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</si>
  <si>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</si>
  <si>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</si>
  <si>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</si>
  <si>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</si>
  <si>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</si>
  <si>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</si>
  <si>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</si>
  <si>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</si>
  <si>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</si>
  <si>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</si>
  <si>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</si>
  <si>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</si>
  <si>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</si>
  <si>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</si>
  <si>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</si>
  <si>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</si>
  <si>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</si>
  <si>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</si>
  <si>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</si>
  <si>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</si>
  <si>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</si>
  <si>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</si>
  <si>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</si>
  <si>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</si>
  <si>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</si>
  <si>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</si>
  <si>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</si>
  <si>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</si>
  <si>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</si>
  <si>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</si>
  <si>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</si>
  <si>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</si>
  <si>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</si>
  <si>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</si>
  <si>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</si>
  <si>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</si>
  <si>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</si>
  <si>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</si>
  <si>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</si>
  <si>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</si>
  <si>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</si>
  <si>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</si>
  <si>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</si>
  <si>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</si>
  <si>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</si>
  <si>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</si>
  <si>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</si>
  <si>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</si>
  <si>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</si>
  <si>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</si>
  <si>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</si>
  <si>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</si>
  <si>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</si>
  <si>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</si>
  <si>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</si>
  <si>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</si>
  <si>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</si>
  <si>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</si>
  <si>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</si>
  <si>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</si>
  <si>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</si>
  <si>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</si>
  <si>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</si>
  <si>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</si>
  <si>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</si>
  <si>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</si>
  <si>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</si>
  <si>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</si>
  <si>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</si>
  <si>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</si>
  <si>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</si>
  <si>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</si>
  <si>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</si>
  <si>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</si>
  <si>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</si>
  <si>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</si>
  <si>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</si>
  <si>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</si>
  <si>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</si>
  <si>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</si>
  <si>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</si>
  <si>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</si>
  <si>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</si>
  <si>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</si>
  <si>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</si>
  <si>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</si>
  <si>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</si>
  <si>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</si>
  <si>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</si>
  <si>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</si>
  <si>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</si>
  <si>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</si>
  <si>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</si>
  <si>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</si>
  <si>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</si>
  <si>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</si>
  <si>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</si>
  <si>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</si>
  <si>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</si>
  <si>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</si>
  <si>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</si>
  <si>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</si>
  <si>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</si>
  <si>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</si>
  <si>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</si>
  <si>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</si>
  <si>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</si>
  <si>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</si>
  <si>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</si>
  <si>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</si>
  <si>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</si>
  <si>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</si>
  <si>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</si>
  <si>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</si>
  <si>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</si>
  <si>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</si>
  <si>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</si>
  <si>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</si>
  <si>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</si>
  <si>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</si>
  <si>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</si>
  <si>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</si>
  <si>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</si>
  <si>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</si>
  <si>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</si>
  <si>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</si>
  <si>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</si>
  <si>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</si>
  <si>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</si>
  <si>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</si>
  <si>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</si>
  <si>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</si>
  <si>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</si>
  <si>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</si>
  <si>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</si>
  <si>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</si>
  <si>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</si>
  <si>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</si>
  <si>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</si>
  <si>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</si>
  <si>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</si>
  <si>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</si>
  <si>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</si>
  <si>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</si>
  <si>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</si>
  <si>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</si>
  <si>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</si>
  <si>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</si>
  <si>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</si>
  <si>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</si>
  <si>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</si>
  <si>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</si>
  <si>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</si>
  <si>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</si>
  <si>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</si>
  <si>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</si>
  <si>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</si>
  <si>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</si>
  <si>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</si>
  <si>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</si>
  <si>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</si>
  <si>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</si>
  <si>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</si>
  <si>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</si>
  <si>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</si>
  <si>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</si>
  <si>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</si>
  <si>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</si>
  <si>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</si>
  <si>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</si>
  <si>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</si>
  <si>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</si>
  <si>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</si>
  <si>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</si>
  <si>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</si>
  <si>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</si>
  <si>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</si>
  <si>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</si>
  <si>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</si>
  <si>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</si>
  <si>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</si>
  <si>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</si>
  <si>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</si>
  <si>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</si>
  <si>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</si>
  <si>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</si>
  <si>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</si>
  <si>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</si>
  <si>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</si>
  <si>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</si>
  <si>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</si>
  <si>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</si>
  <si>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</si>
  <si>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</si>
  <si>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</si>
  <si>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</si>
  <si>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</si>
  <si>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</si>
  <si>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</si>
  <si>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</si>
  <si>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</si>
  <si>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</si>
  <si>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</si>
  <si>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</si>
  <si>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</si>
  <si>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</si>
  <si>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</si>
  <si>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</si>
  <si>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</si>
  <si>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</si>
  <si>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</si>
  <si>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</si>
  <si>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</si>
  <si>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</si>
  <si>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</si>
  <si>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</si>
  <si>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</si>
  <si>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</si>
  <si>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</si>
  <si>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</si>
  <si>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</si>
  <si>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</si>
  <si>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</si>
  <si>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</si>
  <si>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</si>
  <si>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</si>
  <si>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</si>
  <si>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</si>
  <si>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</si>
  <si>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</si>
  <si>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</si>
  <si>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</si>
  <si>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</si>
  <si>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</si>
  <si>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</si>
  <si>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</si>
  <si>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</si>
  <si>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</si>
  <si>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</si>
  <si>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</si>
  <si>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</si>
  <si>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</si>
  <si>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</si>
  <si>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</si>
  <si>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</si>
  <si>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</si>
  <si>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</si>
  <si>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</si>
  <si>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</si>
  <si>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</si>
  <si>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</si>
  <si>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</si>
  <si>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</si>
  <si>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</si>
  <si>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</si>
  <si>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</si>
  <si>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</si>
  <si>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</si>
  <si>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</si>
  <si>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</si>
  <si>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</si>
  <si>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</si>
  <si>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</si>
  <si>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</si>
  <si>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</si>
  <si>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</si>
  <si>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</si>
  <si>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</si>
  <si>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</si>
  <si>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</si>
  <si>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</si>
  <si>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</si>
  <si>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</si>
  <si>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</si>
  <si>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</si>
  <si>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</si>
  <si>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</si>
  <si>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</si>
  <si>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</si>
  <si>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</si>
  <si>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</si>
  <si>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</si>
  <si>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</si>
  <si>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</si>
  <si>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</si>
  <si>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</si>
  <si>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</si>
  <si>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</si>
  <si>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</si>
  <si>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</si>
  <si>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</si>
  <si>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</si>
  <si>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</si>
  <si>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</si>
  <si>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</si>
  <si>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</si>
  <si>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</si>
  <si>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</si>
  <si>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</si>
  <si>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</si>
  <si>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</si>
  <si>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</si>
  <si>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</si>
  <si>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</si>
  <si>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</si>
  <si>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</si>
  <si>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</si>
  <si>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</si>
  <si>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</si>
  <si>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</si>
  <si>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</si>
  <si>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</si>
  <si>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</si>
  <si>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</si>
  <si>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</si>
  <si>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</si>
  <si>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</si>
  <si>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</si>
  <si>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</si>
  <si>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</si>
  <si>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</si>
  <si>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</si>
  <si>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</si>
  <si>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</si>
  <si>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</si>
  <si>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</si>
  <si>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</si>
  <si>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</si>
  <si>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</si>
  <si>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</si>
  <si>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</si>
  <si>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</si>
  <si>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</si>
  <si>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</si>
  <si>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</si>
  <si>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</si>
  <si>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</si>
  <si>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</si>
  <si>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</si>
  <si>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</si>
  <si>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</si>
  <si>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</si>
  <si>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</si>
  <si>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</si>
  <si>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</si>
  <si>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</si>
  <si>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</si>
  <si>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</si>
  <si>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</si>
  <si>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</si>
  <si>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</si>
  <si>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</si>
  <si>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</si>
  <si>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</si>
  <si>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</si>
  <si>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</si>
  <si>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</si>
  <si>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</si>
  <si>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</si>
  <si>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</si>
  <si>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</si>
  <si>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</si>
  <si>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</si>
  <si>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</si>
  <si>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</si>
  <si>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</si>
  <si>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</si>
  <si>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</si>
  <si>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</si>
  <si>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</si>
  <si>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</si>
  <si>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</si>
  <si>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</si>
  <si>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</si>
  <si>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</si>
  <si>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</si>
  <si>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</si>
  <si>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</si>
  <si>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</si>
  <si>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</si>
  <si>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</si>
  <si>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</si>
  <si>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</si>
  <si>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</si>
  <si>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</si>
  <si>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</si>
  <si>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</si>
  <si>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</si>
  <si>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</si>
  <si>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</si>
  <si>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</si>
  <si>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</si>
  <si>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</si>
  <si>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</si>
  <si>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</si>
  <si>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</si>
  <si>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</si>
  <si>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</si>
  <si>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</si>
  <si>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</si>
  <si>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</si>
  <si>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</si>
  <si>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</si>
  <si>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</si>
  <si>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</si>
  <si>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</si>
  <si>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</si>
  <si>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</si>
  <si>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</si>
  <si>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</si>
  <si>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</si>
  <si>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</si>
  <si>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</si>
  <si>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</si>
  <si>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</si>
  <si>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</si>
  <si>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</si>
  <si>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</si>
  <si>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</si>
  <si>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</si>
  <si>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</si>
  <si>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</si>
  <si>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</si>
  <si>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</si>
  <si>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</si>
  <si>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</si>
  <si>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</si>
  <si>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</si>
  <si>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</si>
  <si>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</si>
  <si>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</si>
  <si>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</si>
  <si>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</si>
  <si>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</si>
  <si>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</si>
  <si>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</si>
  <si>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</si>
  <si>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</si>
  <si>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</si>
  <si>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</si>
  <si>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</si>
  <si>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</si>
  <si>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</si>
  <si>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</si>
  <si>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</si>
  <si>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</si>
  <si>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</si>
  <si>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</si>
  <si>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</si>
  <si>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</si>
  <si>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</si>
  <si>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</si>
  <si>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</si>
  <si>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</si>
  <si>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</si>
  <si>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</si>
  <si>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</si>
  <si>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</si>
  <si>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</si>
  <si>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</si>
  <si>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</si>
  <si>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</si>
  <si>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</si>
  <si>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</si>
  <si>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</si>
  <si>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</si>
  <si>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</si>
  <si>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</si>
  <si>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</si>
  <si>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</si>
  <si>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</si>
  <si>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</si>
  <si>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</si>
  <si>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</si>
  <si>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</si>
  <si>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</si>
  <si>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</si>
  <si>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</si>
  <si>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</si>
  <si>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</si>
  <si>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</si>
  <si>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</si>
  <si>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</si>
  <si>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</si>
  <si>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</si>
  <si>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</si>
  <si>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</si>
  <si>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</si>
  <si>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</si>
  <si>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</si>
  <si>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</si>
  <si>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</si>
  <si>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</si>
  <si>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</si>
  <si>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</si>
  <si>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</si>
  <si>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</si>
  <si>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</si>
  <si>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</si>
  <si>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</si>
  <si>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</si>
  <si>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</si>
  <si>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</si>
  <si>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</si>
  <si>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</si>
  <si>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</si>
  <si>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</si>
  <si>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</si>
  <si>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</si>
  <si>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</si>
  <si>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</si>
  <si>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</si>
  <si>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</si>
  <si>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</si>
  <si>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</si>
  <si>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</si>
  <si>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</si>
  <si>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</si>
  <si>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</si>
  <si>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</si>
  <si>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</si>
  <si>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</si>
  <si>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</si>
  <si>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</si>
  <si>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</si>
  <si>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</si>
  <si>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</si>
  <si>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</si>
  <si>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</si>
  <si>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</si>
  <si>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</si>
  <si>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</si>
  <si>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</si>
  <si>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</si>
  <si>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</si>
  <si>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</si>
  <si>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</si>
  <si>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</si>
  <si>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</si>
  <si>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</si>
  <si>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</si>
  <si>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</si>
  <si>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</si>
  <si>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</si>
  <si>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</si>
  <si>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</si>
  <si>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</si>
  <si>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</si>
  <si>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</si>
  <si>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</si>
  <si>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</si>
  <si>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</si>
  <si>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</si>
  <si>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</si>
  <si>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</si>
  <si>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</si>
  <si>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</si>
  <si>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</si>
  <si>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</si>
  <si>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</si>
  <si>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</si>
  <si>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</si>
  <si>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</si>
  <si>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</si>
  <si>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</si>
  <si>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</si>
  <si>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</si>
  <si>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</si>
  <si>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</si>
  <si>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</si>
  <si>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</si>
  <si>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</si>
  <si>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</si>
  <si>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</si>
  <si>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</si>
  <si>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</si>
  <si>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</si>
  <si>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</si>
  <si>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</si>
  <si>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</si>
  <si>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</si>
  <si>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</si>
  <si>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</si>
  <si>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</si>
  <si>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</si>
  <si>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</si>
  <si>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</si>
  <si>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</si>
  <si>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</si>
  <si>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</si>
  <si>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</si>
  <si>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</si>
  <si>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</si>
  <si>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</si>
  <si>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</si>
  <si>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</si>
  <si>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</si>
  <si>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</si>
  <si>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</si>
  <si>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</si>
  <si>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</si>
  <si>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</si>
  <si>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</si>
  <si>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</si>
  <si>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</si>
  <si>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</si>
  <si>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</si>
  <si>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</si>
  <si>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</si>
  <si>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</si>
  <si>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</si>
  <si>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</si>
  <si>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</si>
  <si>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</si>
  <si>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</si>
  <si>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</si>
  <si>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</si>
  <si>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</si>
  <si>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</si>
  <si>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</si>
  <si>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</si>
  <si>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</si>
  <si>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</si>
  <si>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</si>
  <si>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</si>
  <si>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</si>
  <si>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</si>
  <si>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</si>
  <si>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</si>
  <si>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</si>
  <si>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</si>
  <si>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</si>
  <si>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</si>
  <si>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</si>
  <si>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</si>
  <si>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</si>
  <si>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</si>
  <si>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</si>
  <si>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</si>
  <si>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</si>
  <si>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</si>
  <si>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</si>
  <si>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</si>
  <si>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</si>
  <si>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</si>
  <si>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</si>
  <si>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</si>
  <si>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</si>
  <si>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</si>
  <si>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</si>
  <si>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</si>
  <si>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</si>
  <si>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</si>
  <si>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</si>
  <si>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</si>
  <si>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</si>
  <si>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</si>
  <si>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</si>
  <si>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</si>
  <si>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</si>
  <si>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</si>
  <si>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</si>
  <si>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</si>
  <si>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</si>
  <si>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</si>
  <si>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</si>
  <si>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</si>
  <si>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</si>
  <si>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</si>
  <si>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</si>
  <si>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</si>
  <si>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</si>
  <si>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</si>
  <si>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</si>
  <si>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</si>
  <si>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</si>
  <si>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</si>
  <si>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</si>
  <si>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</si>
  <si>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</si>
  <si>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</si>
  <si>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</si>
  <si>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</si>
  <si>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</si>
  <si>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</si>
  <si>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</si>
  <si>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</si>
  <si>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</si>
  <si>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</si>
  <si>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</si>
  <si>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</si>
  <si>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</si>
  <si>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</si>
  <si>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</si>
  <si>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</si>
  <si>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</si>
  <si>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</si>
  <si>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</si>
  <si>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</si>
  <si>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</si>
  <si>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</si>
  <si>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</si>
  <si>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</si>
  <si>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</si>
  <si>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</si>
  <si>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</si>
  <si>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</si>
  <si>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</si>
  <si>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</si>
  <si>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</si>
  <si>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</si>
  <si>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</si>
  <si>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</si>
  <si>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</si>
  <si>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</si>
  <si>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</si>
  <si>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</si>
  <si>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</si>
  <si>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</si>
  <si>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</si>
  <si>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</si>
  <si>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</si>
  <si>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</si>
  <si>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</si>
  <si>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</si>
  <si>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</si>
  <si>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</si>
  <si>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</si>
  <si>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</si>
  <si>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</si>
  <si>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</si>
  <si>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</si>
  <si>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</si>
  <si>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</si>
  <si>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</si>
  <si>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</si>
  <si>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</si>
  <si>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</si>
  <si>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</si>
  <si>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</si>
  <si>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</si>
  <si>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</si>
  <si>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</si>
  <si>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</si>
  <si>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</si>
  <si>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</si>
  <si>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</si>
  <si>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</si>
  <si>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</si>
  <si>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</si>
  <si>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</si>
  <si>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</si>
  <si>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</si>
  <si>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</si>
  <si>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</si>
  <si>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</si>
  <si>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</si>
  <si>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</si>
  <si>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</si>
  <si>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</si>
  <si>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</si>
  <si>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</si>
  <si>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</si>
  <si>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</si>
  <si>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</si>
  <si>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</si>
  <si>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</si>
  <si>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</si>
  <si>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</si>
  <si>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</si>
  <si>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</si>
  <si>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</si>
  <si>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</si>
  <si>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</si>
  <si>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</si>
  <si>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</si>
  <si>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</si>
  <si>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</si>
  <si>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</si>
  <si>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</si>
  <si>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</si>
  <si>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</si>
  <si>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</si>
  <si>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</si>
  <si>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</si>
  <si>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</si>
  <si>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</si>
  <si>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</si>
  <si>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</si>
  <si>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</si>
  <si>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</si>
  <si>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</si>
  <si>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</si>
  <si>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</si>
  <si>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</si>
  <si>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</si>
  <si>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</si>
  <si>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</si>
  <si>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</si>
  <si>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</si>
  <si>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</si>
  <si>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</si>
  <si>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</si>
  <si>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</si>
  <si>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</si>
  <si>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</si>
  <si>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</si>
  <si>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</si>
  <si>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</si>
  <si>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</si>
  <si>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</si>
  <si>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</si>
  <si>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</si>
  <si>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</si>
  <si>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</si>
  <si>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</si>
  <si>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</si>
  <si>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</si>
  <si>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</si>
  <si>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</si>
  <si>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</si>
  <si>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</si>
  <si>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</si>
  <si>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</si>
  <si>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</si>
  <si>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</si>
  <si>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</si>
  <si>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</si>
  <si>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</si>
  <si>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</si>
  <si>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</si>
  <si>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</si>
  <si>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</si>
  <si>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</si>
  <si>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</si>
  <si>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</si>
  <si>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</si>
  <si>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</si>
  <si>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</si>
  <si>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</si>
  <si>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</si>
  <si>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</si>
  <si>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</si>
  <si>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</si>
  <si>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</si>
  <si>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</si>
  <si>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</si>
  <si>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</si>
  <si>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</si>
  <si>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</si>
  <si>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</si>
  <si>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</si>
  <si>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</si>
  <si>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</si>
  <si>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</si>
  <si>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</si>
  <si>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</si>
  <si>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</si>
  <si>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</si>
  <si>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</si>
  <si>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</si>
  <si>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</si>
  <si>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</si>
  <si>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</si>
  <si>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</si>
  <si>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</si>
  <si>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</si>
  <si>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</si>
  <si>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</si>
  <si>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</si>
  <si>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</si>
  <si>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</si>
  <si>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</si>
  <si>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</si>
  <si>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</si>
  <si>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</si>
  <si>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</si>
  <si>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</si>
  <si>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</si>
  <si>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</si>
  <si>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</si>
  <si>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</si>
  <si>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</si>
  <si>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</si>
  <si>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</si>
  <si>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</si>
  <si>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</si>
  <si>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</si>
  <si>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</si>
  <si>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</si>
  <si>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</si>
  <si>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</si>
  <si>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</si>
  <si>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</si>
  <si>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</si>
  <si>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</si>
  <si>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</si>
  <si>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</si>
  <si>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</si>
  <si>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</si>
  <si>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</si>
  <si>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</si>
  <si>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</si>
  <si>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</si>
  <si>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</si>
  <si>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</si>
  <si>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</si>
  <si>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</si>
  <si>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</si>
  <si>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</si>
  <si>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</si>
  <si>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</si>
  <si>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</si>
  <si>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</si>
  <si>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</si>
  <si>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</si>
  <si>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</si>
  <si>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</si>
  <si>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</si>
  <si>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</si>
  <si>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</si>
  <si>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</si>
  <si>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</si>
  <si>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</si>
  <si>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</si>
  <si>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</si>
  <si>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</si>
  <si>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</si>
  <si>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</si>
  <si>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</si>
  <si>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</si>
  <si>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</si>
  <si>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</si>
  <si>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</si>
  <si>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</si>
  <si>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</si>
  <si>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</si>
  <si>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</si>
  <si>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</si>
  <si>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</si>
  <si>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</si>
  <si>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</si>
  <si>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</si>
  <si>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</si>
  <si>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</si>
  <si>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</si>
  <si>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</si>
  <si>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</si>
  <si>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</si>
  <si>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</si>
  <si>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</si>
  <si>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</si>
  <si>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</si>
  <si>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</si>
  <si>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</si>
  <si>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</si>
  <si>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</si>
  <si>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</si>
  <si>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</si>
  <si>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</si>
  <si>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</si>
  <si>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</si>
  <si>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</si>
  <si>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</si>
  <si>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</si>
  <si>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</si>
  <si>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</si>
  <si>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</si>
  <si>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</si>
  <si>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</si>
  <si>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</si>
  <si>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</si>
  <si>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</si>
  <si>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</si>
  <si>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</si>
  <si>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</si>
  <si>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</si>
  <si>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</si>
  <si>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</si>
  <si>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</si>
  <si>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</si>
  <si>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</si>
  <si>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</si>
  <si>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</si>
  <si>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</si>
  <si>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</si>
  <si>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</si>
  <si>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</si>
  <si>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</si>
  <si>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</si>
  <si>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</si>
  <si>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</si>
  <si>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</si>
  <si>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</si>
  <si>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</si>
  <si>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</si>
  <si>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</si>
  <si>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</si>
  <si>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</si>
  <si>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</si>
  <si>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</si>
  <si>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</si>
  <si>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anitadn26@hotmail.com</t>
  </si>
  <si>
    <t>FOCALIZAR Y BRINDAR ATENCION  PEDAGOGICA A 100 NIÑOS Y NIÑAS DE 2 A 5 AÑOS</t>
  </si>
  <si>
    <t>03</t>
  </si>
  <si>
    <t>FUNDACION SOCIAL Y DEPORTIVA EL PROGRESO</t>
  </si>
  <si>
    <t>ANA GLADIS CASIERRA CAICEDO</t>
  </si>
  <si>
    <t>CARRERA 28f2#122a33/ pizamos 1</t>
  </si>
  <si>
    <t>2021-76-10001839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</si>
</sst>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12" fillId="3" borderId="8" xfId="0" applyNumberFormat="1" applyFont="1" applyFill="1" applyBorder="1" applyAlignment="1" applyProtection="1">
      <alignment horizontal="lef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H21" sqref="H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250" t="s">
        <v>2692</v>
      </c>
      <c r="D15" s="35"/>
      <c r="E15" s="35"/>
      <c r="F15" s="5"/>
      <c r="G15" s="32" t="s">
        <v>1168</v>
      </c>
      <c r="H15" s="103" t="s">
        <v>1033</v>
      </c>
      <c r="I15" s="32" t="s">
        <v>2624</v>
      </c>
      <c r="J15" s="108" t="s">
        <v>2626</v>
      </c>
      <c r="L15" s="223" t="s">
        <v>8</v>
      </c>
      <c r="M15" s="223"/>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2"/>
      <c r="I20" s="149" t="s">
        <v>1155</v>
      </c>
      <c r="J20" s="150" t="s">
        <v>1035</v>
      </c>
      <c r="K20" s="151">
        <v>504182442</v>
      </c>
      <c r="L20" s="152"/>
      <c r="M20" s="152">
        <v>44561</v>
      </c>
      <c r="N20" s="135">
        <f>+(M20-L20)/30</f>
        <v>1485.3666666666666</v>
      </c>
      <c r="O20" s="138"/>
      <c r="U20" s="134"/>
      <c r="V20" s="105">
        <f ca="1">NOW()</f>
        <v>44194.03790358796</v>
      </c>
      <c r="W20" s="105">
        <f ca="1">NOW()</f>
        <v>44194.03790358796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7" t="str">
        <f>VLOOKUP(B20,EAS!A2:B1439,2,0)</f>
        <v>FUNDACION RECONSTRUYENDO VIDAS CON TRINO D</v>
      </c>
      <c r="C38" s="237"/>
      <c r="D38" s="237"/>
      <c r="E38" s="237"/>
      <c r="F38" s="237"/>
      <c r="G38" s="5"/>
      <c r="H38" s="132"/>
      <c r="I38" s="246" t="s">
        <v>7</v>
      </c>
      <c r="J38" s="246"/>
      <c r="K38" s="246"/>
      <c r="L38" s="246"/>
      <c r="M38" s="246"/>
      <c r="N38" s="246"/>
      <c r="O38" s="133"/>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2689</v>
      </c>
      <c r="C53" s="112" t="s">
        <v>32</v>
      </c>
      <c r="D53" s="110" t="s">
        <v>2688</v>
      </c>
      <c r="E53" s="145">
        <v>43497</v>
      </c>
      <c r="F53" s="145">
        <v>43814</v>
      </c>
      <c r="G53" s="159">
        <f t="shared" si="3"/>
        <v>10.566666666666666</v>
      </c>
      <c r="H53" s="119" t="s">
        <v>2687</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20167297.68</v>
      </c>
      <c r="F185" s="92"/>
      <c r="G185" s="93"/>
      <c r="H185" s="88"/>
      <c r="I185" s="90" t="s">
        <v>2627</v>
      </c>
      <c r="J185" s="165">
        <f>+SUM(M179:M183)</f>
        <v>0.02</v>
      </c>
      <c r="K185" s="235" t="s">
        <v>2628</v>
      </c>
      <c r="L185" s="235"/>
      <c r="M185" s="94">
        <f>+J185*(SUM(K20:K35))</f>
        <v>10083648.84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elements/1.1/"/>
    <ds:schemaRef ds:uri="http://purl.org/dc/terms/"/>
    <ds:schemaRef ds:uri="http://purl.org/dc/dcmitype/"/>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2020-12-29T05:54:53Z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