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<sst xmlns="http://schemas.openxmlformats.org/spreadsheetml/2006/main" count="3202" uniqueCount="2695">
  <si>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</si>
  <si>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</si>
  <si>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</si>
  <si>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</si>
  <si>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</si>
  <si>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</si>
  <si>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</si>
  <si>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</si>
  <si>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</si>
  <si>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</si>
  <si>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</si>
  <si>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</si>
  <si>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</si>
  <si>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</si>
  <si>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</si>
  <si>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</si>
  <si>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</si>
  <si>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</si>
  <si>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</si>
  <si>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</si>
  <si>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</si>
  <si>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</si>
  <si>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</si>
  <si>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</si>
  <si>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</si>
  <si>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</si>
  <si>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</si>
  <si>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</si>
  <si>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</si>
  <si>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</si>
  <si>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</si>
  <si>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</si>
  <si>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</si>
  <si>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</si>
  <si>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</si>
  <si>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</si>
  <si>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</si>
  <si>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</si>
  <si>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</si>
  <si>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</si>
  <si>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</si>
  <si>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</si>
  <si>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</si>
  <si>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</si>
  <si>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</si>
  <si>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</si>
  <si>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</si>
  <si>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</si>
  <si>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</si>
  <si>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</si>
  <si>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</si>
  <si>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</si>
  <si>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</si>
  <si>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</si>
  <si>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</si>
  <si>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</si>
  <si>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</si>
  <si>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</si>
  <si>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</si>
  <si>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</si>
  <si>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</si>
  <si>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</si>
  <si>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</si>
  <si>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</si>
  <si>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</si>
  <si>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</si>
  <si>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</si>
  <si>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</si>
  <si>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</si>
  <si>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</si>
  <si>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</si>
  <si>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</si>
  <si>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</si>
  <si>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</si>
  <si>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</si>
  <si>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</si>
  <si>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</si>
  <si>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</si>
  <si>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</si>
  <si>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</si>
  <si>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</si>
  <si>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</si>
  <si>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</si>
  <si>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</si>
  <si>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</si>
  <si>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</si>
  <si>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</si>
  <si>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</si>
  <si>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</si>
  <si>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</si>
  <si>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</si>
  <si>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</si>
  <si>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</si>
  <si>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</si>
  <si>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</si>
  <si>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</si>
  <si>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</si>
  <si>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</si>
  <si>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</si>
  <si>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</si>
  <si>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</si>
  <si>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</si>
  <si>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</si>
  <si>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</si>
  <si>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</si>
  <si>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</si>
  <si>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</si>
  <si>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</si>
  <si>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</si>
  <si>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</si>
  <si>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</si>
  <si>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</si>
  <si>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</si>
  <si>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</si>
  <si>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</si>
  <si>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</si>
  <si>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</si>
  <si>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</si>
  <si>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</si>
  <si>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</si>
  <si>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</si>
  <si>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</si>
  <si>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</si>
  <si>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</si>
  <si>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</si>
  <si>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</si>
  <si>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</si>
  <si>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</si>
  <si>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</si>
  <si>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</si>
  <si>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</si>
  <si>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</si>
  <si>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</si>
  <si>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</si>
  <si>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</si>
  <si>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</si>
  <si>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</si>
  <si>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</si>
  <si>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</si>
  <si>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</si>
  <si>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</si>
  <si>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</si>
  <si>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</si>
  <si>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</si>
  <si>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</si>
  <si>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</si>
  <si>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</si>
  <si>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</si>
  <si>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</si>
  <si>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</si>
  <si>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</si>
  <si>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</si>
  <si>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</si>
  <si>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</si>
  <si>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</si>
  <si>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</si>
  <si>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</si>
  <si>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</si>
  <si>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</si>
  <si>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</si>
  <si>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</si>
  <si>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</si>
  <si>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</si>
  <si>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</si>
  <si>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</si>
  <si>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</si>
  <si>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</si>
  <si>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</si>
  <si>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</si>
  <si>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</si>
  <si>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</si>
  <si>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</si>
  <si>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</si>
  <si>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</si>
  <si>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</si>
  <si>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</si>
  <si>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</si>
  <si>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</si>
  <si>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</si>
  <si>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</si>
  <si>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</si>
  <si>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</si>
  <si>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</si>
  <si>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</si>
  <si>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</si>
  <si>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</si>
  <si>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</si>
  <si>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</si>
  <si>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</si>
  <si>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</si>
  <si>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</si>
  <si>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</si>
  <si>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</si>
  <si>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</si>
  <si>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</si>
  <si>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</si>
  <si>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</si>
  <si>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</si>
  <si>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</si>
  <si>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</si>
  <si>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</si>
  <si>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</si>
  <si>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</si>
  <si>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</si>
  <si>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</si>
  <si>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</si>
  <si>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</si>
  <si>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</si>
  <si>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</si>
  <si>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</si>
  <si>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</si>
  <si>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</si>
  <si>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</si>
  <si>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</si>
  <si>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</si>
  <si>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</si>
  <si>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</si>
  <si>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</si>
  <si>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</si>
  <si>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</si>
  <si>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</si>
  <si>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</si>
  <si>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</si>
  <si>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</si>
  <si>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</si>
  <si>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</si>
  <si>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</si>
  <si>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</si>
  <si>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</si>
  <si>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</si>
  <si>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</si>
  <si>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</si>
  <si>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</si>
  <si>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</si>
  <si>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</si>
  <si>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</si>
  <si>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</si>
  <si>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</si>
  <si>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</si>
  <si>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</si>
  <si>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</si>
  <si>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</si>
  <si>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</si>
  <si>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</si>
  <si>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</si>
  <si>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</si>
  <si>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</si>
  <si>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</si>
  <si>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</si>
  <si>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</si>
  <si>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</si>
  <si>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</si>
  <si>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</si>
  <si>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</si>
  <si>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</si>
  <si>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</si>
  <si>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</si>
  <si>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</si>
  <si>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</si>
  <si>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</si>
  <si>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</si>
  <si>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</si>
  <si>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</si>
  <si>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</si>
  <si>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</si>
  <si>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</si>
  <si>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</si>
  <si>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</si>
  <si>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</si>
  <si>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</si>
  <si>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</si>
  <si>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</si>
  <si>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</si>
  <si>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</si>
  <si>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</si>
  <si>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</si>
  <si>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</si>
  <si>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</si>
  <si>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</si>
  <si>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</si>
  <si>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</si>
  <si>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</si>
  <si>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</si>
  <si>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</si>
  <si>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</si>
  <si>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</si>
  <si>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</si>
  <si>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</si>
  <si>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</si>
  <si>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</si>
  <si>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</si>
  <si>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</si>
  <si>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</si>
  <si>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</si>
  <si>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</si>
  <si>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</si>
  <si>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</si>
  <si>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</si>
  <si>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</si>
  <si>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</si>
  <si>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</si>
  <si>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</si>
  <si>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</si>
  <si>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</si>
  <si>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</si>
  <si>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</si>
  <si>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</si>
  <si>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</si>
  <si>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</si>
  <si>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</si>
  <si>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</si>
  <si>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</si>
  <si>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</si>
  <si>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</si>
  <si>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</si>
  <si>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</si>
  <si>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</si>
  <si>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</si>
  <si>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</si>
  <si>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</si>
  <si>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</si>
  <si>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</si>
  <si>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</si>
  <si>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</si>
  <si>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</si>
  <si>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</si>
  <si>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</si>
  <si>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</si>
  <si>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</si>
  <si>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</si>
  <si>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</si>
  <si>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</si>
  <si>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</si>
  <si>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</si>
  <si>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</si>
  <si>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</si>
  <si>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</si>
  <si>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</si>
  <si>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</si>
  <si>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</si>
  <si>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</si>
  <si>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</si>
  <si>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</si>
  <si>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</si>
  <si>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</si>
  <si>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</si>
  <si>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</si>
  <si>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</si>
  <si>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</si>
  <si>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</si>
  <si>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</si>
  <si>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</si>
  <si>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</si>
  <si>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</si>
  <si>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</si>
  <si>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</si>
  <si>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</si>
  <si>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</si>
  <si>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</si>
  <si>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</si>
  <si>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</si>
  <si>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</si>
  <si>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</si>
  <si>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</si>
  <si>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</si>
  <si>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</si>
  <si>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</si>
  <si>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</si>
  <si>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</si>
  <si>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</si>
  <si>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</si>
  <si>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</si>
  <si>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</si>
  <si>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</si>
  <si>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</si>
  <si>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</si>
  <si>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</si>
  <si>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</si>
  <si>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</si>
  <si>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</si>
  <si>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</si>
  <si>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</si>
  <si>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</si>
  <si>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</si>
  <si>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</si>
  <si>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</si>
  <si>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</si>
  <si>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</si>
  <si>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</si>
  <si>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</si>
  <si>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</si>
  <si>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</si>
  <si>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</si>
  <si>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</si>
  <si>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</si>
  <si>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</si>
  <si>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</si>
  <si>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</si>
  <si>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</si>
  <si>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</si>
  <si>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</si>
  <si>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</si>
  <si>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</si>
  <si>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</si>
  <si>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</si>
  <si>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</si>
  <si>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</si>
  <si>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</si>
  <si>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</si>
  <si>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</si>
  <si>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</si>
  <si>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</si>
  <si>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</si>
  <si>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</si>
  <si>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</si>
  <si>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</si>
  <si>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</si>
  <si>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</si>
  <si>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</si>
  <si>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</si>
  <si>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</si>
  <si>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</si>
  <si>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</si>
  <si>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</si>
  <si>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</si>
  <si>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</si>
  <si>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</si>
  <si>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</si>
  <si>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</si>
  <si>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</si>
  <si>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</si>
  <si>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</si>
  <si>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</si>
  <si>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</si>
  <si>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</si>
  <si>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</si>
  <si>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</si>
  <si>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</si>
  <si>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</si>
  <si>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</si>
  <si>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</si>
  <si>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</si>
  <si>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</si>
  <si>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</si>
  <si>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</si>
  <si>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</si>
  <si>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</si>
  <si>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</si>
  <si>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</si>
  <si>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</si>
  <si>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</si>
  <si>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</si>
  <si>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</si>
  <si>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</si>
  <si>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</si>
  <si>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</si>
  <si>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</si>
  <si>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</si>
  <si>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</si>
  <si>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</si>
  <si>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</si>
  <si>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</si>
  <si>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</si>
  <si>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</si>
  <si>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</si>
  <si>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</si>
  <si>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</si>
  <si>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</si>
  <si>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</si>
  <si>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</si>
  <si>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</si>
  <si>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</si>
  <si>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</si>
  <si>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</si>
  <si>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</si>
  <si>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</si>
  <si>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</si>
  <si>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</si>
  <si>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</si>
  <si>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</si>
  <si>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</si>
  <si>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</si>
  <si>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</si>
  <si>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</si>
  <si>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</si>
  <si>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</si>
  <si>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</si>
  <si>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</si>
  <si>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</si>
  <si>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</si>
  <si>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</si>
  <si>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</si>
  <si>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</si>
  <si>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</si>
  <si>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</si>
  <si>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</si>
  <si>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</si>
  <si>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</si>
  <si>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</si>
  <si>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</si>
  <si>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</si>
  <si>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</si>
  <si>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</si>
  <si>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</si>
  <si>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</si>
  <si>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</si>
  <si>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</si>
  <si>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</si>
  <si>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</si>
  <si>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</si>
  <si>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</si>
  <si>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</si>
  <si>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</si>
  <si>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</si>
  <si>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</si>
  <si>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</si>
  <si>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</si>
  <si>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</si>
  <si>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</si>
  <si>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</si>
  <si>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</si>
  <si>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</si>
  <si>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</si>
  <si>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</si>
  <si>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</si>
  <si>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</si>
  <si>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</si>
  <si>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</si>
  <si>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</si>
  <si>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</si>
  <si>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</si>
  <si>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</si>
  <si>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</si>
  <si>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</si>
  <si>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</si>
  <si>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</si>
  <si>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</si>
  <si>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</si>
  <si>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</si>
  <si>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</si>
  <si>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</si>
  <si>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</si>
  <si>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</si>
  <si>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</si>
  <si>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</si>
  <si>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</si>
  <si>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</si>
  <si>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</si>
  <si>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</si>
  <si>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</si>
  <si>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</si>
  <si>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</si>
  <si>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</si>
  <si>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</si>
  <si>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</si>
  <si>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</si>
  <si>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</si>
  <si>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</si>
  <si>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</si>
  <si>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</si>
  <si>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</si>
  <si>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</si>
  <si>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</si>
  <si>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</si>
  <si>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</si>
  <si>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</si>
  <si>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</si>
  <si>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</si>
  <si>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</si>
  <si>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</si>
  <si>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</si>
  <si>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</si>
  <si>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</si>
  <si>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</si>
  <si>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</si>
  <si>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</si>
  <si>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</si>
  <si>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</si>
  <si>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</si>
  <si>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</si>
  <si>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</si>
  <si>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</si>
  <si>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</si>
  <si>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</si>
  <si>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</si>
  <si>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</si>
  <si>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</si>
  <si>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</si>
  <si>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</si>
  <si>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</si>
  <si>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</si>
  <si>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</si>
  <si>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</si>
  <si>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</si>
  <si>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</si>
  <si>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</si>
  <si>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</si>
  <si>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</si>
  <si>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</si>
  <si>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</si>
  <si>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</si>
  <si>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</si>
  <si>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</si>
  <si>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</si>
  <si>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</si>
  <si>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</si>
  <si>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</si>
  <si>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</si>
  <si>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</si>
  <si>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</si>
  <si>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</si>
  <si>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</si>
  <si>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</si>
  <si>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</si>
  <si>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</si>
  <si>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</si>
  <si>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</si>
  <si>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</si>
  <si>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</si>
  <si>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</si>
  <si>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</si>
  <si>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</si>
  <si>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</si>
  <si>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</si>
  <si>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</si>
  <si>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</si>
  <si>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</si>
  <si>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</si>
  <si>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</si>
  <si>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</si>
  <si>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</si>
  <si>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</si>
  <si>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</si>
  <si>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</si>
  <si>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</si>
  <si>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</si>
  <si>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</si>
  <si>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</si>
  <si>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</si>
  <si>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</si>
  <si>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</si>
  <si>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</si>
  <si>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</si>
  <si>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</si>
  <si>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</si>
  <si>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</si>
  <si>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</si>
  <si>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</si>
  <si>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</si>
  <si>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</si>
  <si>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</si>
  <si>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</si>
  <si>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</si>
  <si>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</si>
  <si>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</si>
  <si>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</si>
  <si>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</si>
  <si>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</si>
  <si>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</si>
  <si>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</si>
  <si>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</si>
  <si>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</si>
  <si>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</si>
  <si>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</si>
  <si>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</si>
  <si>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</si>
  <si>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</si>
  <si>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</si>
  <si>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</si>
  <si>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</si>
  <si>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</si>
  <si>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</si>
  <si>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</si>
  <si>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</si>
  <si>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</si>
  <si>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</si>
  <si>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</si>
  <si>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</si>
  <si>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</si>
  <si>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</si>
  <si>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</si>
  <si>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</si>
  <si>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</si>
  <si>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</si>
  <si>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</si>
  <si>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</si>
  <si>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</si>
  <si>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</si>
  <si>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</si>
  <si>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</si>
  <si>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</si>
  <si>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</si>
  <si>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</si>
  <si>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</si>
  <si>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</si>
  <si>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</si>
  <si>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</si>
  <si>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</si>
  <si>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</si>
  <si>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</si>
  <si>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</si>
  <si>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</si>
  <si>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</si>
  <si>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</si>
  <si>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</si>
  <si>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</si>
  <si>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</si>
  <si>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</si>
  <si>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</si>
  <si>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</si>
  <si>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</si>
  <si>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</si>
  <si>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</si>
  <si>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</si>
  <si>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</si>
  <si>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</si>
  <si>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</si>
  <si>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</si>
  <si>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</si>
  <si>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</si>
  <si>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</si>
  <si>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</si>
  <si>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</si>
  <si>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</si>
  <si>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</si>
  <si>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</si>
  <si>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</si>
  <si>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</si>
  <si>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</si>
  <si>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</si>
  <si>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</si>
  <si>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</si>
  <si>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</si>
  <si>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</si>
  <si>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</si>
  <si>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</si>
  <si>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</si>
  <si>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</si>
  <si>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</si>
  <si>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</si>
  <si>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</si>
  <si>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</si>
  <si>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</si>
  <si>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</si>
  <si>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</si>
  <si>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</si>
  <si>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</si>
  <si>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</si>
  <si>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</si>
  <si>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</si>
  <si>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</si>
  <si>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</si>
  <si>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</si>
  <si>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</si>
  <si>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</si>
  <si>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</si>
  <si>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</si>
  <si>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</si>
  <si>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</si>
  <si>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</si>
  <si>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</si>
  <si>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</si>
  <si>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</si>
  <si>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</si>
  <si>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</si>
  <si>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</si>
  <si>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</si>
  <si>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</si>
  <si>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</si>
  <si>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</si>
  <si>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</si>
  <si>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</si>
  <si>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</si>
  <si>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</si>
  <si>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</si>
  <si>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</si>
  <si>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</si>
  <si>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</si>
  <si>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</si>
  <si>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</si>
  <si>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</si>
  <si>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</si>
  <si>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</si>
  <si>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</si>
  <si>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</si>
  <si>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</si>
  <si>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</si>
  <si>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</si>
  <si>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</si>
  <si>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</si>
  <si>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</si>
  <si>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</si>
  <si>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</si>
  <si>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</si>
  <si>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</si>
  <si>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</si>
  <si>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</si>
  <si>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</si>
  <si>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</si>
  <si>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</si>
  <si>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</si>
  <si>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</si>
  <si>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</si>
  <si>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</si>
  <si>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</si>
  <si>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</si>
  <si>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</si>
  <si>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</si>
  <si>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</si>
  <si>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</si>
  <si>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</si>
  <si>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</si>
  <si>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</si>
  <si>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</si>
  <si>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</si>
  <si>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</si>
  <si>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</si>
  <si>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</si>
  <si>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</si>
  <si>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</si>
  <si>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</si>
  <si>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</si>
  <si>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</si>
  <si>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</si>
  <si>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</si>
  <si>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</si>
  <si>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</si>
  <si>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</si>
  <si>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</si>
  <si>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</si>
  <si>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</si>
  <si>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</si>
  <si>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</si>
  <si>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</si>
  <si>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</si>
  <si>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</si>
  <si>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</si>
  <si>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</si>
  <si>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</si>
  <si>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</si>
  <si>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</si>
  <si>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</si>
  <si>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</si>
  <si>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</si>
  <si>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</si>
  <si>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</si>
  <si>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</si>
  <si>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</si>
  <si>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</si>
  <si>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</si>
  <si>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</si>
  <si>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</si>
  <si>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</si>
  <si>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</si>
  <si>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</si>
  <si>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</si>
  <si>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</si>
  <si>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</si>
  <si>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</si>
  <si>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</si>
  <si>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</si>
  <si>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</si>
  <si>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</si>
  <si>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</si>
  <si>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</si>
  <si>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</si>
  <si>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</si>
  <si>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</si>
  <si>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</si>
  <si>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</si>
  <si>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</si>
  <si>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</si>
  <si>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</si>
  <si>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</si>
  <si>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</si>
  <si>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</si>
  <si>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</si>
  <si>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</si>
  <si>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</si>
  <si>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</si>
  <si>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</si>
  <si>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</si>
  <si>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</si>
  <si>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</si>
  <si>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</si>
  <si>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</si>
  <si>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</si>
  <si>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</si>
  <si>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</si>
  <si>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</si>
  <si>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</si>
  <si>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</si>
  <si>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</si>
  <si>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</si>
  <si>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</si>
  <si>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</si>
  <si>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</si>
  <si>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</si>
  <si>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</si>
  <si>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</si>
  <si>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</si>
  <si>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</si>
  <si>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</si>
  <si>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</si>
  <si>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</si>
  <si>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</si>
  <si>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</si>
  <si>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</si>
  <si>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</si>
  <si>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</si>
  <si>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</si>
  <si>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</si>
  <si>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</si>
  <si>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</si>
  <si>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</si>
  <si>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</si>
  <si>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</si>
  <si>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</si>
  <si>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</si>
  <si>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</si>
  <si>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</si>
  <si>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</si>
  <si>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</si>
  <si>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</si>
  <si>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</si>
  <si>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</si>
  <si>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</si>
  <si>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</si>
  <si>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</si>
  <si>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</si>
  <si>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</si>
  <si>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</si>
  <si>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</si>
  <si>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</si>
  <si>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</si>
  <si>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</si>
  <si>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</si>
  <si>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</si>
  <si>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</si>
  <si>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</si>
  <si>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</si>
  <si>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</si>
  <si>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</si>
  <si>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</si>
  <si>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</si>
  <si>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</si>
  <si>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</si>
  <si>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</si>
  <si>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</si>
  <si>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</si>
  <si>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</si>
  <si>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</si>
  <si>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</si>
  <si>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</si>
  <si>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</si>
  <si>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</si>
  <si>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</si>
  <si>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</si>
  <si>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</si>
  <si>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</si>
  <si>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</si>
  <si>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</si>
  <si>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</si>
  <si>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</si>
  <si>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</si>
  <si>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</si>
  <si>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</si>
  <si>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</si>
  <si>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</si>
  <si>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</si>
  <si>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</si>
  <si>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</si>
  <si>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</si>
  <si>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</si>
  <si>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</si>
  <si>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</si>
  <si>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</si>
  <si>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</si>
  <si>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</si>
  <si>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</si>
  <si>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</si>
  <si>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</si>
  <si>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</si>
  <si>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</si>
  <si>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</si>
  <si>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</si>
  <si>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</si>
  <si>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</si>
  <si>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</si>
  <si>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</si>
  <si>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</si>
  <si>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</si>
  <si>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</si>
  <si>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</si>
  <si>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</si>
  <si>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</si>
  <si>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</si>
  <si>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</si>
  <si>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</si>
  <si>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</si>
  <si>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</si>
  <si>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</si>
  <si>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</si>
  <si>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</si>
  <si>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</si>
  <si>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</si>
  <si>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</si>
  <si>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</si>
  <si>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</si>
  <si>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</si>
  <si>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</si>
  <si>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</si>
  <si>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</si>
  <si>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</si>
  <si>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</si>
  <si>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</si>
  <si>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</si>
  <si>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</si>
  <si>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</si>
  <si>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</si>
  <si>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</si>
  <si>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</si>
  <si>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</si>
  <si>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</si>
  <si>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</si>
  <si>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</si>
  <si>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</si>
  <si>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</si>
  <si>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</si>
  <si>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</si>
  <si>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</si>
  <si>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</si>
  <si>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</si>
  <si>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</si>
  <si>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</si>
  <si>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</si>
  <si>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</si>
  <si>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</si>
  <si>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</si>
  <si>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</si>
  <si>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</si>
  <si>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</si>
  <si>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</si>
  <si>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</si>
  <si>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</si>
  <si>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</si>
  <si>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</si>
  <si>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</si>
  <si>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</si>
  <si>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</si>
  <si>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</si>
  <si>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</si>
  <si>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</si>
  <si>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</si>
  <si>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</si>
  <si>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</si>
  <si>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</si>
  <si>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</si>
  <si>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</si>
  <si>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</si>
  <si>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</si>
  <si>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</si>
  <si>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</si>
  <si>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</si>
  <si>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</si>
  <si>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</si>
  <si>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</si>
  <si>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</si>
  <si>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</si>
  <si>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</si>
  <si>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</si>
  <si>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</si>
  <si>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</si>
  <si>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</si>
  <si>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</si>
  <si>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</si>
  <si>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</si>
  <si>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</si>
  <si>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</si>
  <si>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</si>
  <si>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</si>
  <si>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</si>
  <si>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</si>
  <si>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</si>
  <si>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</si>
  <si>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</si>
  <si>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</si>
  <si>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</si>
  <si>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</si>
  <si>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</si>
  <si>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</si>
  <si>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</si>
  <si>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</si>
  <si>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</si>
  <si>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</si>
  <si>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</si>
  <si>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</si>
  <si>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</si>
  <si>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</si>
  <si>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</si>
  <si>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</si>
  <si>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</si>
  <si>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</si>
  <si>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</si>
  <si>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</si>
  <si>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</si>
  <si>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</si>
  <si>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</si>
  <si>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</si>
  <si>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</si>
  <si>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</si>
  <si>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</si>
  <si>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</si>
  <si>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</si>
  <si>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</si>
  <si>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</si>
  <si>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</si>
  <si>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</si>
  <si>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</si>
  <si>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</si>
  <si>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</si>
  <si>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</si>
  <si>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</si>
  <si>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</si>
  <si>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</si>
  <si>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</si>
  <si>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</si>
  <si>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</si>
  <si>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</si>
  <si>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</si>
  <si>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</si>
  <si>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</si>
  <si>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</si>
  <si>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</si>
  <si>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</si>
  <si>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</si>
  <si>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</si>
  <si>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</si>
  <si>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</si>
  <si>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</si>
  <si>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</si>
  <si>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</si>
  <si>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</si>
  <si>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</si>
  <si>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</si>
  <si>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</si>
  <si>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</si>
  <si>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</si>
  <si>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</si>
  <si>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</si>
  <si>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</si>
  <si>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</si>
  <si>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</si>
  <si>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</si>
  <si>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</si>
  <si>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</si>
  <si>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</si>
  <si>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</si>
  <si>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</si>
  <si>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</si>
  <si>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</si>
  <si>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</si>
  <si>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</si>
  <si>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</si>
  <si>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</si>
  <si>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</si>
  <si>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</si>
  <si>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</si>
  <si>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</si>
  <si>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</si>
  <si>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</si>
  <si>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</si>
  <si>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</si>
  <si>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</si>
  <si>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</si>
  <si>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</si>
  <si>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</si>
  <si>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</si>
  <si>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</si>
  <si>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</si>
  <si>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</si>
  <si>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</si>
  <si>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</si>
  <si>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</si>
  <si>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</si>
  <si>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</si>
  <si>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</si>
  <si>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</si>
  <si>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</si>
  <si>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</si>
  <si>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</si>
  <si>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</si>
  <si>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</si>
  <si>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</si>
  <si>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</si>
  <si>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</si>
  <si>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</si>
  <si>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</si>
  <si>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</si>
  <si>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</si>
  <si>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</si>
  <si>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</si>
  <si>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</si>
  <si>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</si>
  <si>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</si>
  <si>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</si>
  <si>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</si>
  <si>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</si>
  <si>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</si>
  <si>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</si>
  <si>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</si>
  <si>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</si>
  <si>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</si>
  <si>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</si>
  <si>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</si>
  <si>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</si>
  <si>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</si>
  <si>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</si>
  <si>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</si>
  <si>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</si>
  <si>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</si>
  <si>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</si>
  <si>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</si>
  <si>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</si>
  <si>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</si>
  <si>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</si>
  <si>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</si>
  <si>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</si>
  <si>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</si>
  <si>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</si>
  <si>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</si>
  <si>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</si>
  <si>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</si>
  <si>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</si>
  <si>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</si>
  <si>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</si>
  <si>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</si>
  <si>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</si>
  <si>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</si>
  <si>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</si>
  <si>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</si>
  <si>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</si>
  <si>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</si>
  <si>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</si>
  <si>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</si>
  <si>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</si>
  <si>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</si>
  <si>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</si>
  <si>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</si>
  <si>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</si>
  <si>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</si>
  <si>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</si>
  <si>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</si>
  <si>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</si>
  <si>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</si>
  <si>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</si>
  <si>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</si>
  <si>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</si>
  <si>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</si>
  <si>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</si>
  <si>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</si>
  <si>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</si>
  <si>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</si>
  <si>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</si>
  <si>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</si>
  <si>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</si>
  <si>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</si>
  <si>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</si>
  <si>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</si>
  <si>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</si>
  <si>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</si>
  <si>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</si>
  <si>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</si>
  <si>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</si>
  <si>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</si>
  <si>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</si>
  <si>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</si>
  <si>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</si>
  <si>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</si>
  <si>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</si>
  <si>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</si>
  <si>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</si>
  <si>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</si>
  <si>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</si>
  <si>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</si>
  <si>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</si>
  <si>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</si>
  <si>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</si>
  <si>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</si>
  <si>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</si>
  <si>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</si>
  <si>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</si>
  <si>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</si>
  <si>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</si>
  <si>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</si>
  <si>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</si>
  <si>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</si>
  <si>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</si>
  <si>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</si>
  <si>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</si>
  <si>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</si>
  <si>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</si>
  <si>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</si>
  <si>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</si>
  <si>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</si>
  <si>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</si>
  <si>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</si>
  <si>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</si>
  <si>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</si>
  <si>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</si>
  <si>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</si>
  <si>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</si>
  <si>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</si>
  <si>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</si>
  <si>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</si>
  <si>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</si>
  <si>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</si>
  <si>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</si>
  <si>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</si>
  <si>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</si>
  <si>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</si>
  <si>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</si>
  <si>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</si>
  <si>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</si>
  <si>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</si>
  <si>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</si>
  <si>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</si>
  <si>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</si>
  <si>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</si>
  <si>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</si>
  <si>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</si>
  <si>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</si>
  <si>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</si>
  <si>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</si>
  <si>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</si>
  <si>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</si>
  <si>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</si>
  <si>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</si>
  <si>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</si>
  <si>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</si>
  <si>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</si>
  <si>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</si>
  <si>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</si>
  <si>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</si>
  <si>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</si>
  <si>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</si>
  <si>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</si>
  <si>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</si>
  <si>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</si>
  <si>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</si>
  <si>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</si>
  <si>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</si>
  <si>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</si>
  <si>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</si>
  <si>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</si>
  <si>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</si>
  <si>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</si>
  <si>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</si>
  <si>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</si>
  <si>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</si>
  <si>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</si>
  <si>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</si>
  <si>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</si>
  <si>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</si>
  <si>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</si>
  <si>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</si>
  <si>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</si>
  <si>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</si>
  <si>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</si>
  <si>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</si>
  <si>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</si>
  <si>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</si>
  <si>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</si>
  <si>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</si>
  <si>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</si>
  <si>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</si>
  <si>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</si>
  <si>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</si>
  <si>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</si>
  <si>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</si>
  <si>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</si>
  <si>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</si>
  <si>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</si>
  <si>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</si>
  <si>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</si>
  <si>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</si>
  <si>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</si>
  <si>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</si>
  <si>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</si>
  <si>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</si>
  <si>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</si>
  <si>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</si>
  <si>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</si>
  <si>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</si>
  <si>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</si>
  <si>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</si>
  <si>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</si>
  <si>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</si>
  <si>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</si>
  <si>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</si>
  <si>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</si>
  <si>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</si>
  <si>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</si>
  <si>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</si>
  <si>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</si>
  <si>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</si>
  <si>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</si>
  <si>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</si>
  <si>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</si>
  <si>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</si>
  <si>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</si>
  <si>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</si>
  <si>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</si>
  <si>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</si>
  <si>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</si>
  <si>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</si>
  <si>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</si>
  <si>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</si>
  <si>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</si>
  <si>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</si>
  <si>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</si>
  <si>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</si>
  <si>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</si>
  <si>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</si>
  <si>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</si>
  <si>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</si>
  <si>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</si>
  <si>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</si>
  <si>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</si>
  <si>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</si>
  <si>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</si>
  <si>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</si>
  <si>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</si>
  <si>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</si>
  <si>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</si>
  <si>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</si>
  <si>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</si>
  <si>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</si>
  <si>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</si>
  <si>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</si>
  <si>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</si>
  <si>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</si>
  <si>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</si>
  <si>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</si>
  <si>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</si>
  <si>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</si>
  <si>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</si>
  <si>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</si>
  <si>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</si>
  <si>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</si>
  <si>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</si>
  <si>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</si>
  <si>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</si>
  <si>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</si>
  <si>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</si>
  <si>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</si>
  <si>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</si>
  <si>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</si>
  <si>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</si>
  <si>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</si>
  <si>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</si>
  <si>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</si>
  <si>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</si>
  <si>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</si>
  <si>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</si>
  <si>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</si>
  <si>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</si>
  <si>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</si>
  <si>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</si>
  <si>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</si>
  <si>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</si>
  <si>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</si>
  <si>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</si>
  <si>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</si>
  <si>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</si>
  <si>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</si>
  <si>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</si>
  <si>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</si>
  <si>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</si>
  <si>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</si>
  <si>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</si>
  <si>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</si>
  <si>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</si>
  <si>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</si>
  <si>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</si>
  <si>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</si>
  <si>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</si>
  <si>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</si>
  <si>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</si>
  <si>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</si>
  <si>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</si>
  <si>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</si>
  <si>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</si>
  <si>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</si>
  <si>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</si>
  <si>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</si>
  <si>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</si>
  <si>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</si>
  <si>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</si>
  <si>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</si>
  <si>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</si>
  <si>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</si>
  <si>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</si>
  <si>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</si>
  <si>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</si>
  <si>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</si>
  <si>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</si>
  <si>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</si>
  <si>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</si>
  <si>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</si>
  <si>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</si>
  <si>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</si>
  <si>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</si>
  <si>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</si>
  <si>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</si>
  <si>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</si>
  <si>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</si>
  <si>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</si>
  <si>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</si>
  <si>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</si>
  <si>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</si>
  <si>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</si>
  <si>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</si>
  <si>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</si>
  <si>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</si>
  <si>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</si>
  <si>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</si>
  <si>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</si>
  <si>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</si>
  <si>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</si>
  <si>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</si>
  <si>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</si>
  <si>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</si>
  <si>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</si>
  <si>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</si>
  <si>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</si>
  <si>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</si>
  <si>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</si>
  <si>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</si>
  <si>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</si>
  <si>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</si>
  <si>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</si>
  <si>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</si>
  <si>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</si>
  <si>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</si>
  <si>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</si>
  <si>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</si>
  <si>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</si>
  <si>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</si>
  <si>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</si>
  <si>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</si>
  <si>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</si>
  <si>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</si>
  <si>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</si>
  <si>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</si>
  <si>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</si>
  <si>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</si>
  <si>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</si>
  <si>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</si>
  <si>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</si>
  <si>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</si>
  <si>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</si>
  <si>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</si>
  <si>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</si>
  <si>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</si>
  <si>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</si>
  <si>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</si>
  <si>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</si>
  <si>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</si>
  <si>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</si>
  <si>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</si>
  <si>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</si>
  <si>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</si>
  <si>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</si>
  <si>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</si>
  <si>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</si>
  <si>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</si>
  <si>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</si>
  <si>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</si>
  <si>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</si>
  <si>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</si>
  <si>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</si>
  <si>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</si>
  <si>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</si>
  <si>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</si>
  <si>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</si>
  <si>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</si>
  <si>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</si>
  <si>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</si>
  <si>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</si>
  <si>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</si>
  <si>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</si>
  <si>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</si>
  <si>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</si>
  <si>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</si>
  <si>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</si>
  <si>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</si>
  <si>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</si>
  <si>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</si>
  <si>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</si>
  <si>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</si>
  <si>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</si>
  <si>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</si>
  <si>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</si>
  <si>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</si>
  <si>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</si>
  <si>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</si>
  <si>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</si>
  <si>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</si>
  <si>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</si>
  <si>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</si>
  <si>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</si>
  <si>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</si>
  <si>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</si>
  <si>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</si>
  <si>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</si>
  <si>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</si>
  <si>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</si>
  <si>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</si>
  <si>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</si>
  <si>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</si>
  <si>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</si>
  <si>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</si>
  <si>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</si>
  <si>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</si>
  <si>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</si>
  <si>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</si>
  <si>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</si>
  <si>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</si>
  <si>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</si>
  <si>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</si>
  <si>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</si>
  <si>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</si>
  <si>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</si>
  <si>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</si>
  <si>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</si>
  <si>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</si>
  <si>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</si>
  <si>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</si>
  <si>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</si>
  <si>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</si>
  <si>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</si>
  <si>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</si>
  <si>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</si>
  <si>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</si>
  <si>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</si>
  <si>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</si>
  <si>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</si>
  <si>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</si>
  <si>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</si>
  <si>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</si>
  <si>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</si>
  <si>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</si>
  <si>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</si>
  <si>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</si>
  <si>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</si>
  <si>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</si>
  <si>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</si>
  <si>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</si>
  <si>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</si>
  <si>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</si>
  <si>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</si>
  <si>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</si>
  <si>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</si>
  <si>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</si>
  <si>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</si>
  <si>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</si>
  <si>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</si>
  <si>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</si>
  <si>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</si>
  <si>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</si>
  <si>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</si>
  <si>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</si>
  <si>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</si>
  <si>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</si>
  <si>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</si>
  <si>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</si>
  <si>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</si>
  <si>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</si>
  <si>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</si>
  <si>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</si>
  <si>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</si>
  <si>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</si>
  <si>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</si>
  <si>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</si>
  <si>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</si>
  <si>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</si>
  <si>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</si>
  <si>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</si>
  <si>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</si>
  <si>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</si>
  <si>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</si>
  <si>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</si>
  <si>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</si>
  <si>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</si>
  <si>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</si>
  <si>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</si>
  <si>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</si>
  <si>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</si>
  <si>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</si>
  <si>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</si>
  <si>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</si>
  <si>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</si>
  <si>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</si>
  <si>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</si>
  <si>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</si>
  <si>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</si>
  <si>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</si>
  <si>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</si>
  <si>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</si>
  <si>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</si>
  <si>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</si>
  <si>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</si>
  <si>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</si>
  <si>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</si>
  <si>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</si>
  <si>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</si>
  <si>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</si>
  <si>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</si>
  <si>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</si>
  <si>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</si>
  <si>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</si>
  <si>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</si>
  <si>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</si>
  <si>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</si>
  <si>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</si>
  <si>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</si>
  <si>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</si>
  <si>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</si>
  <si>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</si>
  <si>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</si>
  <si>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</si>
  <si>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</si>
  <si>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</si>
  <si>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</si>
  <si>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</si>
  <si>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</si>
  <si>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</si>
  <si>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</si>
  <si>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</si>
  <si>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</si>
  <si>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</si>
  <si>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</si>
  <si>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</si>
  <si>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</si>
  <si>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</si>
  <si>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</si>
  <si>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</si>
  <si>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</si>
  <si>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</si>
  <si>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</si>
  <si>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</si>
  <si>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</si>
  <si>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</si>
  <si>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</si>
  <si>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</si>
  <si>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</si>
  <si>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</si>
  <si>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</si>
  <si>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</si>
  <si>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</si>
  <si>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</si>
  <si>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</si>
  <si>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</si>
  <si>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</si>
  <si>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</si>
  <si>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</si>
  <si>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</si>
  <si>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</si>
  <si>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</si>
  <si>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</si>
  <si>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</si>
  <si>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</si>
  <si>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</si>
  <si>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</si>
  <si>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</si>
  <si>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</si>
  <si>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</si>
  <si>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</si>
  <si>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</si>
  <si>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</si>
  <si>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</si>
  <si>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</si>
  <si>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</si>
  <si>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</si>
  <si>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</si>
  <si>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</si>
  <si>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</si>
  <si>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</si>
  <si>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</si>
  <si>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</si>
  <si>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</si>
  <si>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</si>
  <si>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</si>
  <si>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</si>
  <si>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</si>
  <si>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</si>
  <si>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</si>
  <si>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</si>
  <si>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</si>
  <si>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</si>
  <si>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</si>
  <si>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</si>
  <si>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</si>
  <si>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</si>
  <si>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</si>
  <si>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</si>
  <si>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</si>
  <si>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</si>
  <si>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</si>
  <si>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</si>
  <si>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</si>
  <si>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</si>
  <si>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</si>
  <si>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</si>
  <si>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</si>
  <si>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</si>
  <si>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</si>
  <si>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</si>
  <si>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</si>
  <si>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</si>
  <si>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</si>
  <si>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</si>
  <si>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</si>
  <si>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</si>
  <si>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</si>
  <si>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</si>
  <si>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</si>
  <si>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</si>
  <si>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</si>
  <si>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</si>
  <si>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</si>
  <si>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</si>
  <si>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</si>
  <si>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</si>
  <si>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</si>
  <si>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</si>
  <si>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</si>
  <si>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</si>
  <si>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</si>
  <si>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</si>
  <si>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</si>
  <si>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</si>
  <si>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</si>
  <si>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</si>
  <si>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</si>
  <si>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</si>
  <si>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</si>
  <si>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</si>
  <si>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</si>
  <si>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</si>
  <si>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</si>
  <si>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</si>
  <si>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</si>
  <si>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</si>
  <si>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</si>
  <si>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</si>
  <si>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</si>
  <si>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</si>
  <si>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</si>
  <si>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</si>
  <si>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</si>
  <si>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</si>
  <si>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</si>
  <si>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</si>
  <si>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</si>
  <si>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</si>
  <si>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</si>
  <si>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</si>
  <si>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</si>
  <si>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</si>
  <si>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</si>
  <si>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</si>
  <si>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</si>
  <si>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</si>
  <si>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</si>
  <si>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</si>
  <si>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</si>
  <si>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</si>
  <si>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</si>
  <si>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</si>
  <si>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</si>
  <si>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</si>
  <si>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</si>
  <si>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</si>
  <si>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</si>
  <si>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</si>
  <si>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</si>
  <si>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</si>
  <si>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</si>
  <si>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</si>
  <si>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</si>
  <si>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</si>
  <si>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</si>
  <si>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</si>
  <si>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</si>
  <si>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</si>
  <si>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</si>
  <si>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</si>
  <si>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</si>
  <si>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</si>
  <si>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</si>
  <si>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</si>
  <si>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</si>
  <si>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</si>
  <si>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</si>
  <si>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</si>
  <si>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</si>
  <si>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</si>
  <si>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</si>
  <si>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</si>
  <si>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</si>
  <si>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</si>
  <si>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</si>
  <si>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</si>
  <si>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</si>
  <si>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</si>
  <si>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</si>
  <si>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</si>
  <si>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</si>
  <si>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</si>
  <si>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</si>
  <si>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</si>
  <si>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</si>
  <si>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</si>
  <si>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</si>
  <si>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</si>
  <si>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</si>
  <si>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</si>
  <si>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</si>
  <si>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</si>
  <si>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</si>
  <si>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</si>
  <si>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</si>
  <si>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</si>
  <si>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</si>
  <si>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</si>
  <si>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</si>
  <si>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</si>
  <si>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</si>
  <si>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</si>
  <si>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</si>
  <si>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</si>
  <si>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</si>
  <si>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</si>
  <si>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</si>
  <si>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</si>
  <si>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</si>
  <si>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</si>
  <si>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</si>
  <si>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</si>
  <si>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</si>
  <si>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</si>
  <si>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</si>
  <si>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</si>
  <si>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</si>
  <si>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</si>
  <si>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</si>
  <si>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</si>
  <si>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</si>
  <si>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</si>
  <si>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</si>
  <si>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</si>
  <si>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</si>
  <si>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</si>
  <si>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</si>
  <si>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</si>
  <si>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</si>
  <si>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</si>
  <si>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</si>
  <si>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</si>
  <si>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</si>
  <si>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</si>
  <si>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</si>
  <si>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</si>
  <si>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</si>
  <si>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</si>
  <si>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</si>
  <si>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</si>
  <si>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</si>
  <si>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</si>
  <si>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</si>
  <si>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</si>
  <si>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</si>
  <si>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</si>
  <si>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</si>
  <si>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</si>
  <si>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</si>
  <si>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</si>
  <si>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</si>
  <si>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</si>
  <si>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</si>
  <si>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</si>
  <si>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</si>
  <si>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</si>
  <si>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</si>
  <si>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</si>
  <si>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</si>
  <si>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</si>
  <si>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</si>
  <si>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</si>
  <si>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</si>
  <si>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</si>
  <si>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</si>
  <si>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</si>
  <si>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</si>
  <si>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</si>
  <si>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</si>
  <si>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</si>
  <si>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</si>
  <si>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</si>
  <si>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</si>
  <si>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</si>
  <si>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</si>
  <si>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</si>
  <si>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</si>
  <si>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</si>
  <si>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</si>
  <si>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</si>
  <si>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</si>
  <si>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</si>
  <si>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</si>
  <si>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</si>
  <si>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</si>
  <si>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</si>
  <si>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</si>
  <si>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</si>
  <si>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</si>
  <si>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</si>
  <si>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</si>
  <si>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</si>
  <si>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</si>
  <si>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</si>
  <si>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</si>
  <si>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</si>
  <si>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</si>
  <si>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</si>
  <si>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</si>
  <si>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</si>
  <si>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</si>
  <si>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</si>
  <si>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</si>
  <si>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</si>
  <si>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</si>
  <si>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</si>
  <si>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</si>
  <si>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</si>
  <si>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</si>
  <si>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</si>
  <si>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</si>
  <si>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</si>
  <si>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</si>
  <si>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</si>
  <si>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</si>
  <si>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</si>
  <si>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</si>
  <si>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</si>
  <si>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</si>
  <si>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</si>
  <si>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</si>
  <si>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</si>
  <si>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</si>
  <si>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</si>
  <si>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</si>
  <si>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</si>
  <si>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</si>
  <si>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</si>
  <si>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</si>
  <si>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</si>
  <si>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</si>
  <si>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</si>
  <si>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</si>
  <si>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</si>
  <si>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</si>
  <si>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</si>
  <si>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</si>
  <si>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</si>
  <si>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</si>
  <si>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</si>
  <si>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</si>
  <si>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</si>
  <si>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</si>
  <si>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</si>
  <si>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</si>
  <si>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</si>
  <si>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</si>
  <si>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</si>
  <si>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</si>
  <si>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</si>
  <si>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</si>
  <si>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</si>
  <si>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</si>
  <si>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</si>
  <si>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</si>
  <si>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</si>
  <si>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</si>
  <si>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</si>
  <si>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</si>
  <si>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</si>
  <si>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</si>
  <si>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</si>
  <si>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</si>
  <si>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</si>
  <si>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</si>
  <si>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</si>
  <si>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</si>
  <si>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</si>
  <si>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</si>
  <si>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</si>
  <si>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</si>
  <si>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</si>
  <si>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</si>
  <si>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</si>
  <si>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</si>
  <si>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</si>
  <si>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</si>
  <si>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</si>
  <si>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</si>
  <si>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</si>
  <si>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</si>
  <si>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</si>
  <si>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</si>
  <si>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</si>
  <si>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</si>
  <si>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</si>
  <si>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</si>
  <si>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</si>
  <si>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</si>
  <si>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</si>
  <si>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</si>
  <si>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</si>
  <si>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</si>
  <si>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</si>
  <si>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</si>
  <si>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</si>
  <si>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</si>
  <si>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</si>
  <si>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</si>
  <si>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</si>
  <si>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</si>
  <si>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</si>
  <si>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</si>
  <si>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</si>
  <si>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</si>
  <si>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</si>
  <si>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</si>
  <si>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</si>
  <si>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</si>
  <si>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</si>
  <si>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</si>
  <si>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</si>
  <si>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</si>
  <si>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</si>
  <si>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</si>
  <si>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</si>
  <si>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</si>
  <si>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</si>
  <si>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</si>
  <si>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</si>
  <si>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</si>
  <si>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</si>
  <si>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</si>
  <si>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</si>
  <si>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</si>
  <si>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</si>
  <si>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</si>
  <si>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</si>
  <si>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</si>
  <si>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</si>
  <si>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</si>
  <si>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</si>
  <si>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</si>
  <si>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</si>
  <si>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</si>
  <si>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</si>
  <si>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</si>
  <si>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</si>
  <si>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</si>
  <si>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</si>
  <si>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</si>
  <si>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</si>
  <si>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</si>
  <si>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</si>
  <si>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</si>
  <si>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</si>
  <si>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</si>
  <si>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</si>
  <si>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</si>
  <si>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</si>
  <si>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</si>
  <si>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</si>
  <si>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</si>
  <si>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</si>
  <si>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</si>
  <si>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</si>
  <si>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</si>
  <si>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</si>
  <si>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</si>
  <si>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</si>
  <si>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</si>
  <si>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</si>
  <si>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</si>
  <si>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</si>
  <si>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</si>
  <si>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</si>
  <si>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</si>
  <si>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</si>
  <si>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</si>
  <si>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</si>
  <si>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</si>
  <si>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</si>
  <si>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</si>
  <si>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</si>
  <si>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</si>
  <si>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</si>
  <si>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</si>
  <si>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</si>
  <si>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</si>
  <si>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</si>
  <si>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</si>
  <si>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</si>
  <si>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</si>
  <si>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</si>
  <si>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</si>
  <si>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</si>
  <si>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</si>
  <si>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</si>
  <si>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</si>
  <si>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</si>
  <si>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</si>
  <si>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</si>
  <si>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</si>
  <si>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</si>
  <si>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</si>
  <si>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</si>
  <si>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</si>
  <si>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</si>
  <si>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</si>
  <si>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</si>
  <si>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</si>
  <si>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</si>
  <si>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</si>
  <si>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</si>
  <si>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</si>
  <si>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</si>
  <si>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</si>
  <si>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</si>
  <si>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</si>
  <si>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</si>
  <si>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</si>
  <si>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</si>
  <si>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</si>
  <si>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</si>
  <si>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</si>
  <si>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</si>
  <si>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</si>
  <si>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</si>
  <si>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</si>
  <si>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</si>
  <si>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</si>
  <si>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</si>
  <si>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</si>
  <si>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</si>
  <si>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</si>
  <si>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</si>
  <si>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</si>
  <si>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</si>
  <si>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</si>
  <si>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</si>
  <si>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</si>
  <si>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</si>
  <si>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</si>
  <si>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</si>
  <si>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</si>
  <si>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</si>
  <si>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</si>
  <si>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</si>
  <si>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</si>
  <si>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</si>
  <si>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</si>
  <si>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</si>
  <si>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</si>
  <si>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</si>
  <si>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</si>
  <si>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</si>
  <si>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</si>
  <si>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</si>
  <si>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</si>
  <si>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</si>
  <si>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</si>
  <si>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</si>
  <si>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</si>
  <si>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</si>
  <si>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</si>
  <si>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</si>
  <si>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</si>
  <si>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</si>
  <si>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</si>
  <si>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</si>
  <si>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</si>
  <si>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</si>
  <si>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</si>
  <si>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</si>
  <si>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</si>
  <si>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</si>
  <si>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</si>
  <si>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</si>
  <si>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</si>
  <si>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</si>
  <si>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</si>
  <si>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</si>
  <si>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</si>
  <si>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</si>
  <si>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</si>
  <si>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</si>
  <si>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</si>
  <si>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</si>
  <si>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</si>
  <si>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</si>
  <si>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</si>
  <si>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</si>
  <si>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</si>
  <si>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</si>
  <si>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</si>
  <si>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</si>
  <si>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</si>
  <si>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</si>
  <si>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</si>
  <si>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</si>
  <si>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</si>
  <si>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</si>
  <si>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</si>
  <si>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</si>
  <si>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</si>
  <si>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</si>
  <si>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</si>
  <si>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</si>
  <si>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</si>
  <si>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</si>
  <si>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</si>
  <si>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</si>
  <si>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</si>
  <si>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</si>
  <si>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</si>
  <si>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</si>
  <si>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</si>
  <si>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</si>
  <si>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</si>
  <si>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</si>
  <si>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</si>
  <si>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</si>
  <si>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</si>
  <si>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</si>
  <si>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</si>
  <si>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</si>
  <si>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</si>
  <si>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</si>
  <si>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</si>
  <si>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</si>
  <si>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</si>
  <si>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</si>
  <si>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</si>
  <si>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</si>
  <si>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</si>
  <si>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</si>
  <si>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</si>
  <si>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</si>
  <si>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</si>
  <si>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</si>
  <si>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</si>
  <si>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</si>
  <si>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</si>
  <si>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</si>
  <si>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</si>
  <si>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</si>
  <si>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</si>
  <si>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</si>
  <si>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</si>
  <si>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</si>
  <si>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</si>
  <si>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</si>
  <si>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</si>
  <si>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</si>
  <si>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</si>
  <si>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</si>
  <si>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</si>
  <si>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</si>
  <si>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</si>
  <si>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</si>
  <si>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</si>
  <si>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</si>
  <si>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</si>
  <si>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</si>
  <si>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</si>
  <si>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</si>
  <si>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</si>
  <si>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</si>
  <si>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</si>
  <si>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</si>
  <si>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</si>
  <si>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</si>
  <si>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</si>
  <si>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</si>
  <si>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</si>
  <si>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</si>
  <si>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</si>
  <si>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</si>
  <si>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</si>
  <si>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</si>
  <si>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</si>
  <si>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</si>
  <si>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</si>
  <si>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</si>
  <si>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</si>
  <si>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</si>
  <si>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</si>
  <si>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</si>
  <si>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</si>
  <si>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</si>
  <si>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</si>
  <si>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</si>
  <si>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</si>
  <si>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</si>
  <si>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</si>
  <si>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</si>
  <si>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</si>
  <si>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</si>
  <si>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</si>
  <si>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</si>
  <si>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</si>
  <si>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</si>
  <si>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</si>
  <si>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</si>
  <si>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</si>
  <si>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</si>
  <si>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</si>
  <si>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</si>
  <si>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</si>
  <si>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</si>
  <si>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</si>
  <si>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</si>
  <si>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</si>
  <si>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</si>
  <si>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</si>
  <si>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</si>
  <si>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</si>
  <si>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</si>
  <si>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</si>
  <si>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</si>
  <si>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</si>
  <si>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</si>
  <si>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</si>
  <si>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</si>
  <si>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</si>
  <si>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</si>
  <si>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</si>
  <si>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</si>
  <si>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</si>
  <si>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</si>
  <si>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</si>
  <si>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</si>
  <si>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</si>
  <si>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</si>
  <si>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</si>
  <si>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</si>
  <si>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</si>
  <si>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</si>
  <si>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</si>
  <si>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</si>
  <si>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</si>
  <si>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</si>
  <si>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</si>
  <si>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</si>
  <si>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</si>
  <si>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</si>
  <si>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</si>
  <si>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</si>
  <si>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</si>
  <si>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</si>
  <si>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</si>
  <si>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</si>
  <si>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</si>
  <si>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</si>
  <si>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</si>
  <si>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</si>
  <si>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</si>
  <si>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</si>
  <si>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</si>
  <si>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</si>
  <si>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</si>
  <si>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</si>
  <si>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</si>
  <si>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</si>
  <si>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</si>
  <si>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</si>
  <si>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</si>
  <si>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</si>
  <si>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</si>
  <si>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</si>
  <si>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</si>
  <si>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</si>
  <si>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</si>
  <si>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</si>
  <si>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</si>
  <si>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</si>
  <si>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</si>
  <si>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</si>
  <si>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</si>
  <si>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</si>
  <si>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</si>
  <si>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</si>
  <si>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</si>
  <si>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</si>
  <si>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</si>
  <si>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</si>
  <si>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</si>
  <si>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</si>
  <si>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</si>
  <si>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</si>
  <si>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</si>
  <si>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</si>
  <si>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</si>
  <si>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</si>
  <si>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</si>
  <si>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</si>
  <si>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</si>
  <si>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</si>
  <si>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</si>
  <si>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</si>
  <si>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</si>
  <si>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</si>
  <si>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</si>
  <si>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</si>
  <si>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</si>
  <si>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</si>
  <si>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</si>
  <si>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</si>
  <si>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</si>
  <si>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</si>
  <si>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</si>
  <si>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</si>
  <si>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</si>
  <si>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</si>
  <si>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</si>
  <si>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</si>
  <si>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</si>
  <si>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</si>
  <si>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</si>
  <si>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</si>
  <si>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</si>
  <si>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</si>
  <si>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</si>
  <si>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</si>
  <si>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</si>
  <si>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</si>
  <si>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</si>
  <si>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</si>
  <si>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</si>
  <si>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</si>
  <si>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</si>
  <si>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</si>
  <si>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</si>
  <si>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</si>
  <si>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</si>
  <si>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</si>
  <si>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</si>
  <si>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</si>
  <si>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</si>
  <si>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</si>
  <si>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</si>
  <si>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</si>
  <si>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</si>
  <si>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</si>
  <si>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</si>
  <si>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</si>
  <si>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</si>
  <si>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</si>
  <si>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</si>
  <si>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</si>
  <si>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</si>
  <si>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</si>
  <si>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</si>
  <si>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</si>
  <si>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</si>
  <si>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</si>
  <si>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</si>
  <si>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</si>
  <si>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</si>
  <si>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</si>
  <si>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</si>
  <si>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</si>
  <si>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</si>
  <si>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</si>
  <si>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</si>
  <si>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</si>
  <si>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</si>
  <si>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</si>
  <si>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</si>
  <si>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</si>
  <si>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</si>
  <si>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</si>
  <si>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</si>
  <si>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</si>
  <si>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</si>
  <si>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</si>
  <si>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</si>
  <si>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</si>
  <si>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</si>
  <si>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</si>
  <si>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</si>
  <si>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</si>
  <si>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</si>
  <si>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</si>
  <si>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</si>
  <si>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</si>
  <si>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</si>
  <si>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</si>
  <si>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</si>
  <si>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</si>
  <si>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</si>
  <si>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</si>
  <si>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</si>
  <si>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</si>
  <si>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</si>
  <si>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</si>
  <si>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</si>
  <si>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</si>
  <si>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</si>
  <si>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</si>
  <si>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</si>
  <si>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</si>
  <si>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</si>
  <si>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</si>
  <si>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</si>
  <si>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</si>
  <si>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</si>
  <si>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</si>
  <si>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</si>
  <si>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</si>
  <si>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</si>
  <si>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</si>
  <si>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</si>
  <si>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</si>
  <si>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</si>
  <si>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</si>
  <si>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</si>
  <si>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</si>
  <si>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</si>
  <si>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</si>
  <si>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</si>
  <si>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</si>
  <si>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</si>
  <si>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</si>
  <si>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</si>
  <si>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</si>
  <si>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</si>
  <si>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</si>
  <si>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</si>
  <si>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</si>
  <si>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</si>
  <si>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</si>
  <si>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</si>
  <si>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</si>
  <si>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</si>
  <si>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</si>
  <si>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</si>
  <si>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</si>
  <si>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</si>
  <si>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</si>
  <si>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</si>
  <si>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</si>
  <si>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</si>
  <si>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</si>
  <si>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</si>
  <si>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</si>
  <si>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</si>
  <si>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</si>
  <si>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</si>
  <si>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</si>
  <si>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</si>
  <si>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</si>
  <si>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</si>
  <si>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</si>
  <si>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</si>
  <si>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177</t>
  </si>
  <si>
    <t>206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</si>
  <si>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</si>
  <si>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EUGENIA MARIA URQUIJO MOLINA</t>
  </si>
  <si>
    <t>CARRERA 38A #73-35, OFICINA 202, LAS DELICIAS,BARRANQUILLA</t>
  </si>
  <si>
    <t>3008348273</t>
  </si>
  <si>
    <t>corsusobaq@gmail.com</t>
  </si>
  <si>
    <t>2021-8-10000186</t>
  </si>
  <si>
    <t xml:space="preserve">034
</t>
  </si>
  <si>
    <t xml:space="preserve">037
</t>
  </si>
  <si>
    <t xml:space="preserve">036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</si>
</sst>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10" zoomScale="85" zoomScaleNormal="85" zoomScaleSheetLayoutView="40" zoomScalePageLayoutView="40" workbookViewId="0">
      <selection activeCell="H114" sqref="H114: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183</v>
      </c>
      <c r="K20" s="149">
        <v>1609092900</v>
      </c>
      <c r="L20" s="150"/>
      <c r="M20" s="150">
        <v>44561</v>
      </c>
      <c r="N20" s="133">
        <f>+(M20-L20)/30</f>
        <v>1485.3666666666666</v>
      </c>
      <c r="O20" s="136"/>
      <c r="U20" s="132"/>
      <c r="V20" s="104">
        <f ca="1">NOW()</f>
        <v>44194.977354629627</v>
      </c>
      <c r="W20" s="104">
        <f ca="1">NOW()</f>
        <v>44194.977354629627</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2677</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2677</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2677</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2678</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2678</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2678</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2678</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2678</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2678</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2679</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2679</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2679</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2680</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2680</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2680</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175" t="s">
        <v>2692</v>
      </c>
      <c r="E63" s="143">
        <v>42025</v>
      </c>
      <c r="F63" s="143">
        <v>42369</v>
      </c>
      <c r="G63" s="158">
        <f t="shared" si="3"/>
        <v>11.466666666666667</v>
      </c>
      <c r="H63" s="64" t="s">
        <v>2681</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t="s">
        <v>2676</v>
      </c>
      <c r="C64" s="122" t="s">
        <v>31</v>
      </c>
      <c r="D64" s="175" t="s">
        <v>2693</v>
      </c>
      <c r="E64" s="143">
        <v>42025</v>
      </c>
      <c r="F64" s="143">
        <v>42369</v>
      </c>
      <c r="G64" s="158">
        <f t="shared" si="3"/>
        <v>11.466666666666667</v>
      </c>
      <c r="H64" s="64" t="s">
        <v>2681</v>
      </c>
      <c r="I64" s="119" t="s">
        <v>163</v>
      </c>
      <c r="J64" s="119" t="s">
        <v>183</v>
      </c>
      <c r="K64" s="66">
        <v>341848524</v>
      </c>
      <c r="L64" s="122" t="s">
        <v>1148</v>
      </c>
      <c r="M64" s="116">
        <v>1</v>
      </c>
      <c r="N64" s="122" t="s">
        <v>27</v>
      </c>
      <c r="O64" s="122" t="s">
        <v>1148</v>
      </c>
      <c r="P64" s="78"/>
    </row>
    <row r="65" spans="1:16" s="7" customFormat="1" ht="24.75" customHeight="1" outlineLevel="1" x14ac:dyDescent="0.25">
      <c r="A65" s="142">
        <v>18</v>
      </c>
      <c r="B65" s="120" t="s">
        <v>2676</v>
      </c>
      <c r="C65" s="122" t="s">
        <v>31</v>
      </c>
      <c r="D65" s="175" t="s">
        <v>2694</v>
      </c>
      <c r="E65" s="143">
        <v>42025</v>
      </c>
      <c r="F65" s="143">
        <v>42369</v>
      </c>
      <c r="G65" s="158">
        <f t="shared" si="3"/>
        <v>11.466666666666667</v>
      </c>
      <c r="H65" s="64" t="s">
        <v>2681</v>
      </c>
      <c r="I65" s="119" t="s">
        <v>163</v>
      </c>
      <c r="J65" s="119" t="s">
        <v>183</v>
      </c>
      <c r="K65" s="66">
        <v>260431688</v>
      </c>
      <c r="L65" s="122" t="s">
        <v>1148</v>
      </c>
      <c r="M65" s="116">
        <v>1</v>
      </c>
      <c r="N65" s="122" t="s">
        <v>27</v>
      </c>
      <c r="O65" s="122" t="s">
        <v>1148</v>
      </c>
      <c r="P65" s="78"/>
    </row>
    <row r="66" spans="1:16" s="7" customFormat="1" ht="24.75" customHeight="1" outlineLevel="1" x14ac:dyDescent="0.25">
      <c r="A66" s="142">
        <v>19</v>
      </c>
      <c r="B66" s="120" t="s">
        <v>2676</v>
      </c>
      <c r="C66" s="122" t="s">
        <v>31</v>
      </c>
      <c r="D66" s="63">
        <v>466</v>
      </c>
      <c r="E66" s="143">
        <v>41248</v>
      </c>
      <c r="F66" s="143">
        <v>41851</v>
      </c>
      <c r="G66" s="158">
        <f t="shared" si="3"/>
        <v>20.100000000000001</v>
      </c>
      <c r="H66" s="64" t="s">
        <v>2682</v>
      </c>
      <c r="I66" s="119" t="s">
        <v>163</v>
      </c>
      <c r="J66" s="119" t="s">
        <v>183</v>
      </c>
      <c r="K66" s="66">
        <v>374634499</v>
      </c>
      <c r="L66" s="122" t="s">
        <v>1148</v>
      </c>
      <c r="M66" s="116">
        <v>1</v>
      </c>
      <c r="N66" s="122" t="s">
        <v>27</v>
      </c>
      <c r="O66" s="122" t="s">
        <v>1148</v>
      </c>
      <c r="P66" s="78"/>
    </row>
    <row r="67" spans="1:16" s="7" customFormat="1" ht="24.75" customHeight="1" outlineLevel="1" x14ac:dyDescent="0.25">
      <c r="A67" s="142">
        <v>20</v>
      </c>
      <c r="B67" s="120" t="s">
        <v>2676</v>
      </c>
      <c r="C67" s="122" t="s">
        <v>31</v>
      </c>
      <c r="D67" s="63">
        <v>467</v>
      </c>
      <c r="E67" s="143">
        <v>41248</v>
      </c>
      <c r="F67" s="143">
        <v>41851</v>
      </c>
      <c r="G67" s="158">
        <f t="shared" si="3"/>
        <v>20.100000000000001</v>
      </c>
      <c r="H67" s="64" t="s">
        <v>2682</v>
      </c>
      <c r="I67" s="119" t="s">
        <v>163</v>
      </c>
      <c r="J67" s="119" t="s">
        <v>183</v>
      </c>
      <c r="K67" s="66">
        <v>385540447</v>
      </c>
      <c r="L67" s="122" t="s">
        <v>1148</v>
      </c>
      <c r="M67" s="116">
        <v>1</v>
      </c>
      <c r="N67" s="122" t="s">
        <v>27</v>
      </c>
      <c r="O67" s="122" t="s">
        <v>1148</v>
      </c>
      <c r="P67" s="78"/>
    </row>
    <row r="68" spans="1:16" s="7" customFormat="1" ht="24.75" customHeight="1" outlineLevel="1" x14ac:dyDescent="0.25">
      <c r="A68" s="142">
        <v>21</v>
      </c>
      <c r="B68" s="120" t="s">
        <v>2676</v>
      </c>
      <c r="C68" s="122" t="s">
        <v>31</v>
      </c>
      <c r="D68" s="63">
        <v>468</v>
      </c>
      <c r="E68" s="143">
        <v>41248</v>
      </c>
      <c r="F68" s="143">
        <v>41851</v>
      </c>
      <c r="G68" s="158">
        <f t="shared" si="3"/>
        <v>20.100000000000001</v>
      </c>
      <c r="H68" s="64" t="s">
        <v>2682</v>
      </c>
      <c r="I68" s="119" t="s">
        <v>163</v>
      </c>
      <c r="J68" s="119" t="s">
        <v>183</v>
      </c>
      <c r="K68" s="66">
        <v>504350073</v>
      </c>
      <c r="L68" s="122" t="s">
        <v>1148</v>
      </c>
      <c r="M68" s="116">
        <v>1</v>
      </c>
      <c r="N68" s="122" t="s">
        <v>27</v>
      </c>
      <c r="O68" s="122" t="s">
        <v>1148</v>
      </c>
      <c r="P68" s="78"/>
    </row>
    <row r="69" spans="1:16" s="7" customFormat="1" ht="24.75" customHeight="1" outlineLevel="1" x14ac:dyDescent="0.25">
      <c r="A69" s="142">
        <v>22</v>
      </c>
      <c r="B69" s="120"/>
      <c r="C69" s="122"/>
      <c r="D69" s="63"/>
      <c r="E69" s="143"/>
      <c r="F69" s="143"/>
      <c r="G69" s="158" t="str">
        <f t="shared" si="3"/>
        <v/>
      </c>
      <c r="H69" s="64"/>
      <c r="I69" s="119"/>
      <c r="J69" s="119"/>
      <c r="K69" s="66"/>
      <c r="L69" s="122"/>
      <c r="M69" s="116"/>
      <c r="N69" s="122"/>
      <c r="O69" s="65"/>
      <c r="P69" s="78"/>
    </row>
    <row r="70" spans="1:16" s="7" customFormat="1" ht="24.75" customHeight="1" outlineLevel="1" x14ac:dyDescent="0.25">
      <c r="A70" s="142">
        <v>23</v>
      </c>
      <c r="B70" s="120"/>
      <c r="C70" s="122"/>
      <c r="D70" s="63"/>
      <c r="E70" s="143"/>
      <c r="F70" s="143"/>
      <c r="G70" s="158" t="str">
        <f t="shared" si="3"/>
        <v/>
      </c>
      <c r="H70" s="64"/>
      <c r="I70" s="119"/>
      <c r="J70" s="119"/>
      <c r="K70" s="66"/>
      <c r="L70" s="122"/>
      <c r="M70" s="116"/>
      <c r="N70" s="122"/>
      <c r="O70" s="65"/>
      <c r="P70" s="78"/>
    </row>
    <row r="71" spans="1:16" s="7" customFormat="1" ht="24.75" customHeight="1" outlineLevel="1" x14ac:dyDescent="0.25">
      <c r="A71" s="142">
        <v>24</v>
      </c>
      <c r="B71" s="120"/>
      <c r="C71" s="122"/>
      <c r="D71" s="63"/>
      <c r="E71" s="143"/>
      <c r="F71" s="143"/>
      <c r="G71" s="158" t="str">
        <f t="shared" si="3"/>
        <v/>
      </c>
      <c r="H71" s="64"/>
      <c r="I71" s="119"/>
      <c r="J71" s="119"/>
      <c r="K71" s="66"/>
      <c r="L71" s="122"/>
      <c r="M71" s="116"/>
      <c r="N71" s="122"/>
      <c r="O71" s="65"/>
      <c r="P71" s="78"/>
    </row>
    <row r="72" spans="1:16" s="7" customFormat="1" ht="24.75" customHeight="1" outlineLevel="1" x14ac:dyDescent="0.25">
      <c r="A72" s="142">
        <v>25</v>
      </c>
      <c r="B72" s="120"/>
      <c r="C72" s="122"/>
      <c r="D72" s="63"/>
      <c r="E72" s="143"/>
      <c r="F72" s="143"/>
      <c r="G72" s="158" t="str">
        <f t="shared" si="3"/>
        <v/>
      </c>
      <c r="H72" s="64"/>
      <c r="I72" s="119"/>
      <c r="J72" s="119"/>
      <c r="K72" s="66"/>
      <c r="L72" s="122"/>
      <c r="M72" s="116"/>
      <c r="N72" s="122"/>
      <c r="O72" s="122"/>
      <c r="P72" s="78"/>
    </row>
    <row r="73" spans="1:16" s="7" customFormat="1" ht="24.75" customHeight="1" outlineLevel="1" x14ac:dyDescent="0.25">
      <c r="A73" s="142">
        <v>26</v>
      </c>
      <c r="B73" s="120"/>
      <c r="C73" s="122"/>
      <c r="D73" s="63"/>
      <c r="E73" s="143"/>
      <c r="F73" s="143"/>
      <c r="G73" s="158" t="str">
        <f t="shared" si="3"/>
        <v/>
      </c>
      <c r="H73" s="64"/>
      <c r="I73" s="119"/>
      <c r="J73" s="119"/>
      <c r="K73" s="66"/>
      <c r="L73" s="122"/>
      <c r="M73" s="116"/>
      <c r="N73" s="122"/>
      <c r="O73" s="122"/>
      <c r="P73" s="78"/>
    </row>
    <row r="74" spans="1:16" s="7" customFormat="1" ht="24.75" customHeight="1" outlineLevel="1" x14ac:dyDescent="0.25">
      <c r="A74" s="142">
        <v>27</v>
      </c>
      <c r="B74" s="120"/>
      <c r="C74" s="122"/>
      <c r="D74" s="63"/>
      <c r="E74" s="143"/>
      <c r="F74" s="143"/>
      <c r="G74" s="158" t="str">
        <f t="shared" si="3"/>
        <v/>
      </c>
      <c r="H74" s="64"/>
      <c r="I74" s="119"/>
      <c r="J74" s="119"/>
      <c r="K74" s="66"/>
      <c r="L74" s="122"/>
      <c r="M74" s="116"/>
      <c r="N74" s="122"/>
      <c r="O74" s="122"/>
      <c r="P74" s="78"/>
    </row>
    <row r="75" spans="1:16" s="7" customFormat="1" ht="24.75" customHeight="1" outlineLevel="1" x14ac:dyDescent="0.25">
      <c r="A75" s="142">
        <v>28</v>
      </c>
      <c r="B75" s="120"/>
      <c r="C75" s="122"/>
      <c r="D75" s="63"/>
      <c r="E75" s="143"/>
      <c r="F75" s="143"/>
      <c r="G75" s="158" t="str">
        <f t="shared" si="3"/>
        <v/>
      </c>
      <c r="H75" s="64"/>
      <c r="I75" s="119"/>
      <c r="J75" s="119"/>
      <c r="K75" s="66"/>
      <c r="L75" s="122"/>
      <c r="M75" s="116"/>
      <c r="N75" s="122"/>
      <c r="O75" s="122"/>
      <c r="P75" s="78"/>
    </row>
    <row r="76" spans="1:16" s="7" customFormat="1" ht="24.75" customHeight="1" outlineLevel="1" x14ac:dyDescent="0.25">
      <c r="A76" s="142">
        <v>29</v>
      </c>
      <c r="B76" s="120"/>
      <c r="C76" s="122"/>
      <c r="D76" s="63"/>
      <c r="E76" s="143"/>
      <c r="F76" s="143"/>
      <c r="G76" s="158" t="str">
        <f t="shared" si="3"/>
        <v/>
      </c>
      <c r="H76" s="64"/>
      <c r="I76" s="119"/>
      <c r="J76" s="119"/>
      <c r="K76" s="66"/>
      <c r="L76" s="122"/>
      <c r="M76" s="116"/>
      <c r="N76" s="122"/>
      <c r="O76" s="122"/>
      <c r="P76" s="78"/>
    </row>
    <row r="77" spans="1:16" s="7" customFormat="1" ht="24.75" customHeight="1" outlineLevel="1" x14ac:dyDescent="0.25">
      <c r="A77" s="142">
        <v>30</v>
      </c>
      <c r="B77" s="120"/>
      <c r="C77" s="122"/>
      <c r="D77" s="63"/>
      <c r="E77" s="143"/>
      <c r="F77" s="143"/>
      <c r="G77" s="158" t="str">
        <f t="shared" si="3"/>
        <v/>
      </c>
      <c r="H77" s="64"/>
      <c r="I77" s="119"/>
      <c r="J77" s="119"/>
      <c r="K77" s="66"/>
      <c r="L77" s="122"/>
      <c r="M77" s="116"/>
      <c r="N77" s="122"/>
      <c r="O77" s="122"/>
      <c r="P77" s="78"/>
    </row>
    <row r="78" spans="1:16" s="7" customFormat="1" ht="24.75" customHeight="1" outlineLevel="1" x14ac:dyDescent="0.25">
      <c r="A78" s="142">
        <v>31</v>
      </c>
      <c r="B78" s="120"/>
      <c r="C78" s="122"/>
      <c r="D78" s="63"/>
      <c r="E78" s="143"/>
      <c r="F78" s="143"/>
      <c r="G78" s="158" t="str">
        <f t="shared" si="3"/>
        <v/>
      </c>
      <c r="H78" s="64"/>
      <c r="I78" s="119"/>
      <c r="J78" s="119"/>
      <c r="K78" s="66"/>
      <c r="L78" s="122"/>
      <c r="M78" s="116"/>
      <c r="N78" s="122"/>
      <c r="O78" s="122"/>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2684</v>
      </c>
      <c r="E114" s="143">
        <v>43882</v>
      </c>
      <c r="F114" s="143">
        <v>44196</v>
      </c>
      <c r="G114" s="158">
        <f>IF(AND(E114&lt;&gt;"",F114&lt;&gt;""),((F114-E114)/30),"")</f>
        <v>10.466666666666667</v>
      </c>
      <c r="H114" s="120" t="s">
        <v>2686</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2685</v>
      </c>
      <c r="E115" s="143">
        <v>43885</v>
      </c>
      <c r="F115" s="143">
        <v>44196</v>
      </c>
      <c r="G115" s="158">
        <f t="shared" ref="G115:G116" si="4">IF(AND(E115&lt;&gt;"",F115&lt;&gt;""),((F115-E115)/30),"")</f>
        <v>10.366666666666667</v>
      </c>
      <c r="H115" s="120" t="s">
        <v>2677</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48272787</v>
      </c>
      <c r="F185" s="91"/>
      <c r="G185" s="92"/>
      <c r="H185" s="87"/>
      <c r="I185" s="89" t="s">
        <v>2627</v>
      </c>
      <c r="J185" s="164">
        <f>+SUM(M179:M183)</f>
        <v>0.02</v>
      </c>
      <c r="K185" s="235" t="s">
        <v>2628</v>
      </c>
      <c r="L185" s="235"/>
      <c r="M185" s="93">
        <f>+J185*(SUM(K20:K35))</f>
        <v>32181858</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2687</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2688</v>
      </c>
      <c r="J211" s="27" t="s">
        <v>2622</v>
      </c>
      <c r="K211" s="146" t="s">
        <v>2688</v>
      </c>
      <c r="L211" s="21"/>
      <c r="M211" s="21"/>
      <c r="N211" s="21"/>
      <c r="O211" s="8"/>
    </row>
    <row r="212" spans="1:15" x14ac:dyDescent="0.25">
      <c r="A212" s="9"/>
      <c r="B212" s="27" t="s">
        <v>2619</v>
      </c>
      <c r="C212" s="145" t="s">
        <v>2687</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corsu</cp:lastModifiedBy>
  <cp:lastPrinted>2020-12-30T04:05:38Z</cp:lastPrinted>
  <dcterms:created xsi:type="dcterms:W3CDTF">2020-10-14T21:57:42Z</dcterms:created>
  <dcterms:modified xsi:type="dcterms:W3CDTF">2020-12-30T04:27:50Z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