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OneDrive\Documentos\MANIFESTACION BANCO DE OFER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61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<sst xmlns="http://schemas.openxmlformats.org/spreadsheetml/2006/main" count="3010" uniqueCount="2677">
  <si>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</si>
  <si>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</si>
  <si>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</si>
  <si>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</si>
  <si>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</si>
  <si>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</si>
  <si>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</si>
  <si>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</si>
  <si>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</si>
  <si>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</si>
  <si>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</si>
  <si>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</si>
  <si>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</si>
  <si>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</si>
  <si>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</si>
  <si>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</si>
  <si>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</si>
  <si>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</si>
  <si>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</si>
  <si>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</si>
  <si>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</si>
  <si>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</si>
  <si>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</si>
  <si>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</si>
  <si>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</si>
  <si>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</si>
  <si>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</si>
  <si>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</si>
  <si>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</si>
  <si>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</si>
  <si>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</si>
  <si>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</si>
  <si>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</si>
  <si>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</si>
  <si>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</si>
  <si>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</si>
  <si>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</si>
  <si>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</si>
  <si>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</si>
  <si>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</si>
  <si>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</si>
  <si>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</si>
  <si>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</si>
  <si>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</si>
  <si>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</si>
  <si>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</si>
  <si>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</si>
  <si>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</si>
  <si>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</si>
  <si>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</si>
  <si>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</si>
  <si>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</si>
  <si>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</si>
  <si>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</si>
  <si>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</si>
  <si>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</si>
  <si>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</si>
  <si>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</si>
  <si>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</si>
  <si>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</si>
  <si>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</si>
  <si>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</si>
  <si>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</si>
  <si>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</si>
  <si>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</si>
  <si>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</si>
  <si>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</si>
  <si>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</si>
  <si>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</si>
  <si>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</si>
  <si>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</si>
  <si>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</si>
  <si>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</si>
  <si>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</si>
  <si>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</si>
  <si>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</si>
  <si>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</si>
  <si>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</si>
  <si>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</si>
  <si>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</si>
  <si>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</si>
  <si>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</si>
  <si>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</si>
  <si>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</si>
  <si>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</si>
  <si>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</si>
  <si>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</si>
  <si>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</si>
  <si>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</si>
  <si>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</si>
  <si>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</si>
  <si>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</si>
  <si>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</si>
  <si>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</si>
  <si>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</si>
  <si>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</si>
  <si>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</si>
  <si>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</si>
  <si>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</si>
  <si>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</si>
  <si>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</si>
  <si>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</si>
  <si>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</si>
  <si>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</si>
  <si>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</si>
  <si>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</si>
  <si>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</si>
  <si>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</si>
  <si>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</si>
  <si>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</si>
  <si>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</si>
  <si>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</si>
  <si>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</si>
  <si>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</si>
  <si>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</si>
  <si>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</si>
  <si>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</si>
  <si>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</si>
  <si>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</si>
  <si>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</si>
  <si>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</si>
  <si>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</si>
  <si>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</si>
  <si>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</si>
  <si>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</si>
  <si>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</si>
  <si>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</si>
  <si>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</si>
  <si>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</si>
  <si>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</si>
  <si>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</si>
  <si>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</si>
  <si>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</si>
  <si>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</si>
  <si>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</si>
  <si>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</si>
  <si>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</si>
  <si>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</si>
  <si>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</si>
  <si>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</si>
  <si>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</si>
  <si>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</si>
  <si>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</si>
  <si>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</si>
  <si>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</si>
  <si>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</si>
  <si>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</si>
  <si>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</si>
  <si>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</si>
  <si>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</si>
  <si>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</si>
  <si>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</si>
  <si>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</si>
  <si>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</si>
  <si>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</si>
  <si>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</si>
  <si>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</si>
  <si>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</si>
  <si>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</si>
  <si>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</si>
  <si>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</si>
  <si>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</si>
  <si>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</si>
  <si>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</si>
  <si>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</si>
  <si>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</si>
  <si>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</si>
  <si>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</si>
  <si>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</si>
  <si>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</si>
  <si>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</si>
  <si>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</si>
  <si>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</si>
  <si>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</si>
  <si>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</si>
  <si>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</si>
  <si>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</si>
  <si>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</si>
  <si>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</si>
  <si>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</si>
  <si>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</si>
  <si>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</si>
  <si>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</si>
  <si>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</si>
  <si>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</si>
  <si>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</si>
  <si>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</si>
  <si>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</si>
  <si>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</si>
  <si>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</si>
  <si>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</si>
  <si>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</si>
  <si>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</si>
  <si>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</si>
  <si>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</si>
  <si>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</si>
  <si>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</si>
  <si>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</si>
  <si>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</si>
  <si>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</si>
  <si>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</si>
  <si>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</si>
  <si>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</si>
  <si>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</si>
  <si>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</si>
  <si>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</si>
  <si>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</si>
  <si>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</si>
  <si>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</si>
  <si>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</si>
  <si>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</si>
  <si>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</si>
  <si>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</si>
  <si>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</si>
  <si>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</si>
  <si>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</si>
  <si>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</si>
  <si>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</si>
  <si>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</si>
  <si>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</si>
  <si>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</si>
  <si>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</si>
  <si>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</si>
  <si>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</si>
  <si>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</si>
  <si>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</si>
  <si>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</si>
  <si>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</si>
  <si>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</si>
  <si>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</si>
  <si>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</si>
  <si>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</si>
  <si>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</si>
  <si>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</si>
  <si>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</si>
  <si>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</si>
  <si>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</si>
  <si>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</si>
  <si>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</si>
  <si>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</si>
  <si>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</si>
  <si>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</si>
  <si>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</si>
  <si>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</si>
  <si>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</si>
  <si>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</si>
  <si>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</si>
  <si>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</si>
  <si>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</si>
  <si>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</si>
  <si>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</si>
  <si>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</si>
  <si>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</si>
  <si>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</si>
  <si>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</si>
  <si>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</si>
  <si>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</si>
  <si>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</si>
  <si>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</si>
  <si>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</si>
  <si>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</si>
  <si>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</si>
  <si>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</si>
  <si>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</si>
  <si>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</si>
  <si>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</si>
  <si>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</si>
  <si>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</si>
  <si>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</si>
  <si>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</si>
  <si>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</si>
  <si>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</si>
  <si>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</si>
  <si>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</si>
  <si>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</si>
  <si>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</si>
  <si>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</si>
  <si>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</si>
  <si>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</si>
  <si>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</si>
  <si>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</si>
  <si>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</si>
  <si>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</si>
  <si>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</si>
  <si>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</si>
  <si>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</si>
  <si>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</si>
  <si>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</si>
  <si>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</si>
  <si>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</si>
  <si>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</si>
  <si>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</si>
  <si>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</si>
  <si>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</si>
  <si>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</si>
  <si>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</si>
  <si>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</si>
  <si>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</si>
  <si>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</si>
  <si>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</si>
  <si>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</si>
  <si>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</si>
  <si>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</si>
  <si>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</si>
  <si>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</si>
  <si>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</si>
  <si>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</si>
  <si>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</si>
  <si>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</si>
  <si>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</si>
  <si>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</si>
  <si>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</si>
  <si>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</si>
  <si>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</si>
  <si>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</si>
  <si>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</si>
  <si>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</si>
  <si>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</si>
  <si>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</si>
  <si>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</si>
  <si>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</si>
  <si>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</si>
  <si>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</si>
  <si>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</si>
  <si>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</si>
  <si>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</si>
  <si>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</si>
  <si>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</si>
  <si>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</si>
  <si>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</si>
  <si>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</si>
  <si>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</si>
  <si>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</si>
  <si>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</si>
  <si>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</si>
  <si>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</si>
  <si>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</si>
  <si>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</si>
  <si>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</si>
  <si>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</si>
  <si>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</si>
  <si>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</si>
  <si>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</si>
  <si>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</si>
  <si>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</si>
  <si>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</si>
  <si>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</si>
  <si>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</si>
  <si>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</si>
  <si>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</si>
  <si>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</si>
  <si>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</si>
  <si>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</si>
  <si>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</si>
  <si>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</si>
  <si>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</si>
  <si>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</si>
  <si>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</si>
  <si>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</si>
  <si>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</si>
  <si>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</si>
  <si>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</si>
  <si>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</si>
  <si>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</si>
  <si>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</si>
  <si>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</si>
  <si>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</si>
  <si>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</si>
  <si>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</si>
  <si>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</si>
  <si>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</si>
  <si>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</si>
  <si>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</si>
  <si>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</si>
  <si>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</si>
  <si>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</si>
  <si>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</si>
  <si>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</si>
  <si>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</si>
  <si>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</si>
  <si>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</si>
  <si>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</si>
  <si>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</si>
  <si>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</si>
  <si>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</si>
  <si>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</si>
  <si>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</si>
  <si>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</si>
  <si>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</si>
  <si>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</si>
  <si>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</si>
  <si>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</si>
  <si>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</si>
  <si>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</si>
  <si>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</si>
  <si>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</si>
  <si>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</si>
  <si>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</si>
  <si>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</si>
  <si>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</si>
  <si>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</si>
  <si>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</si>
  <si>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</si>
  <si>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</si>
  <si>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</si>
  <si>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</si>
  <si>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</si>
  <si>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</si>
  <si>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</si>
  <si>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</si>
  <si>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</si>
  <si>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</si>
  <si>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</si>
  <si>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</si>
  <si>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</si>
  <si>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</si>
  <si>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</si>
  <si>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</si>
  <si>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</si>
  <si>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</si>
  <si>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</si>
  <si>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</si>
  <si>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</si>
  <si>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</si>
  <si>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</si>
  <si>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</si>
  <si>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</si>
  <si>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</si>
  <si>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</si>
  <si>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</si>
  <si>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</si>
  <si>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</si>
  <si>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</si>
  <si>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</si>
  <si>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</si>
  <si>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</si>
  <si>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</si>
  <si>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</si>
  <si>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</si>
  <si>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</si>
  <si>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</si>
  <si>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</si>
  <si>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</si>
  <si>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</si>
  <si>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</si>
  <si>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</si>
  <si>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</si>
  <si>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</si>
  <si>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</si>
  <si>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</si>
  <si>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</si>
  <si>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</si>
  <si>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</si>
  <si>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</si>
  <si>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</si>
  <si>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</si>
  <si>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</si>
  <si>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</si>
  <si>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</si>
  <si>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</si>
  <si>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</si>
  <si>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</si>
  <si>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</si>
  <si>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</si>
  <si>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</si>
  <si>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</si>
  <si>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</si>
  <si>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</si>
  <si>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</si>
  <si>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</si>
  <si>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</si>
  <si>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</si>
  <si>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</si>
  <si>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</si>
  <si>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</si>
  <si>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</si>
  <si>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</si>
  <si>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</si>
  <si>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</si>
  <si>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</si>
  <si>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</si>
  <si>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</si>
  <si>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</si>
  <si>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</si>
  <si>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</si>
  <si>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</si>
  <si>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</si>
  <si>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</si>
  <si>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</si>
  <si>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</si>
  <si>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</si>
  <si>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</si>
  <si>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</si>
  <si>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</si>
  <si>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</si>
  <si>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</si>
  <si>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</si>
  <si>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</si>
  <si>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</si>
  <si>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</si>
  <si>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</si>
  <si>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</si>
  <si>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</si>
  <si>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</si>
  <si>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</si>
  <si>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</si>
  <si>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</si>
  <si>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</si>
  <si>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</si>
  <si>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</si>
  <si>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</si>
  <si>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</si>
  <si>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</si>
  <si>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</si>
  <si>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</si>
  <si>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</si>
  <si>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</si>
  <si>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</si>
  <si>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</si>
  <si>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</si>
  <si>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</si>
  <si>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</si>
  <si>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</si>
  <si>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</si>
  <si>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</si>
  <si>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</si>
  <si>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</si>
  <si>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</si>
  <si>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</si>
  <si>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</si>
  <si>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</si>
  <si>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</si>
  <si>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</si>
  <si>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</si>
  <si>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</si>
  <si>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</si>
  <si>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</si>
  <si>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</si>
  <si>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</si>
  <si>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</si>
  <si>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</si>
  <si>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</si>
  <si>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</si>
  <si>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</si>
  <si>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</si>
  <si>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</si>
  <si>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</si>
  <si>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</si>
  <si>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</si>
  <si>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</si>
  <si>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</si>
  <si>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</si>
  <si>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</si>
  <si>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</si>
  <si>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</si>
  <si>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</si>
  <si>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</si>
  <si>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</si>
  <si>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</si>
  <si>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</si>
  <si>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</si>
  <si>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</si>
  <si>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</si>
  <si>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</si>
  <si>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</si>
  <si>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</si>
  <si>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</si>
  <si>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</si>
  <si>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</si>
  <si>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</si>
  <si>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</si>
  <si>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</si>
  <si>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</si>
  <si>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</si>
  <si>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</si>
  <si>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</si>
  <si>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</si>
  <si>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</si>
  <si>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</si>
  <si>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</si>
  <si>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</si>
  <si>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</si>
  <si>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</si>
  <si>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</si>
  <si>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</si>
  <si>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</si>
  <si>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</si>
  <si>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</si>
  <si>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</si>
  <si>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</si>
  <si>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</si>
  <si>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</si>
  <si>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</si>
  <si>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</si>
  <si>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</si>
  <si>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</si>
  <si>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</si>
  <si>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</si>
  <si>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</si>
  <si>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</si>
  <si>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</si>
  <si>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</si>
  <si>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</si>
  <si>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</si>
  <si>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</si>
  <si>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</si>
  <si>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</si>
  <si>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</si>
  <si>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</si>
  <si>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</si>
  <si>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</si>
  <si>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</si>
  <si>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</si>
  <si>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</si>
  <si>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</si>
  <si>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</si>
  <si>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</si>
  <si>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</si>
  <si>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</si>
  <si>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</si>
  <si>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</si>
  <si>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</si>
  <si>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</si>
  <si>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</si>
  <si>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</si>
  <si>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</si>
  <si>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</si>
  <si>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</si>
  <si>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</si>
  <si>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</si>
  <si>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</si>
  <si>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</si>
  <si>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</si>
  <si>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</si>
  <si>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</si>
  <si>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</si>
  <si>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</si>
  <si>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</si>
  <si>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</si>
  <si>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</si>
  <si>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</si>
  <si>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</si>
  <si>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</si>
  <si>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</si>
  <si>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</si>
  <si>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</si>
  <si>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</si>
  <si>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</si>
  <si>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</si>
  <si>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</si>
  <si>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</si>
  <si>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</si>
  <si>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</si>
  <si>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</si>
  <si>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</si>
  <si>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</si>
  <si>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</si>
  <si>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</si>
  <si>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</si>
  <si>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</si>
  <si>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</si>
  <si>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</si>
  <si>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</si>
  <si>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</si>
  <si>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</si>
  <si>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</si>
  <si>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</si>
  <si>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</si>
  <si>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</si>
  <si>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</si>
  <si>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</si>
  <si>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</si>
  <si>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</si>
  <si>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</si>
  <si>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</si>
  <si>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</si>
  <si>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</si>
  <si>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</si>
  <si>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</si>
  <si>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</si>
  <si>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</si>
  <si>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</si>
  <si>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</si>
  <si>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</si>
  <si>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</si>
  <si>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</si>
  <si>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</si>
  <si>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</si>
  <si>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</si>
  <si>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</si>
  <si>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</si>
  <si>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</si>
  <si>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</si>
  <si>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</si>
  <si>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</si>
  <si>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</si>
  <si>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</si>
  <si>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</si>
  <si>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</si>
  <si>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</si>
  <si>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</si>
  <si>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</si>
  <si>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</si>
  <si>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</si>
  <si>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</si>
  <si>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</si>
  <si>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</si>
  <si>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</si>
  <si>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</si>
  <si>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</si>
  <si>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</si>
  <si>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</si>
  <si>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</si>
  <si>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</si>
  <si>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</si>
  <si>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</si>
  <si>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</si>
  <si>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</si>
  <si>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</si>
  <si>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</si>
  <si>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</si>
  <si>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</si>
  <si>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</si>
  <si>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</si>
  <si>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</si>
  <si>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</si>
  <si>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</si>
  <si>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</si>
  <si>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</si>
  <si>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</si>
  <si>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</si>
  <si>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</si>
  <si>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</si>
  <si>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</si>
  <si>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</si>
  <si>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</si>
  <si>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</si>
  <si>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</si>
  <si>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</si>
  <si>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</si>
  <si>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</si>
  <si>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</si>
  <si>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</si>
  <si>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</si>
  <si>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</si>
  <si>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</si>
  <si>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</si>
  <si>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</si>
  <si>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</si>
  <si>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</si>
  <si>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</si>
  <si>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</si>
  <si>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</si>
  <si>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</si>
  <si>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</si>
  <si>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</si>
  <si>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</si>
  <si>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</si>
  <si>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</si>
  <si>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</si>
  <si>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</si>
  <si>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</si>
  <si>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</si>
  <si>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</si>
  <si>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</si>
  <si>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</si>
  <si>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</si>
  <si>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</si>
  <si>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</si>
  <si>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</si>
  <si>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</si>
  <si>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</si>
  <si>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</si>
  <si>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</si>
  <si>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</si>
  <si>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</si>
  <si>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</si>
  <si>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</si>
  <si>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</si>
  <si>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</si>
  <si>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</si>
  <si>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</si>
  <si>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</si>
  <si>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</si>
  <si>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</si>
  <si>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</si>
  <si>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</si>
  <si>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</si>
  <si>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</si>
  <si>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</si>
  <si>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</si>
  <si>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</si>
  <si>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</si>
  <si>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</si>
  <si>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</si>
  <si>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</si>
  <si>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</si>
  <si>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</si>
  <si>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</si>
  <si>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</si>
  <si>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</si>
  <si>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</si>
  <si>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</si>
  <si>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</si>
  <si>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</si>
  <si>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</si>
  <si>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</si>
  <si>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</si>
  <si>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</si>
  <si>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</si>
  <si>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</si>
  <si>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</si>
  <si>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</si>
  <si>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</si>
  <si>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</si>
  <si>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</si>
  <si>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</si>
  <si>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</si>
  <si>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</si>
  <si>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</si>
  <si>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</si>
  <si>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</si>
  <si>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</si>
  <si>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</si>
  <si>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</si>
  <si>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</si>
  <si>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</si>
  <si>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</si>
  <si>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</si>
  <si>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</si>
  <si>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</si>
  <si>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</si>
  <si>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</si>
  <si>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</si>
  <si>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</si>
  <si>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</si>
  <si>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</si>
  <si>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</si>
  <si>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</si>
  <si>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</si>
  <si>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</si>
  <si>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</si>
  <si>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</si>
  <si>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</si>
  <si>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</si>
  <si>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</si>
  <si>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</si>
  <si>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</si>
  <si>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</si>
  <si>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</si>
  <si>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</si>
  <si>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</si>
  <si>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</si>
  <si>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</si>
  <si>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</si>
  <si>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</si>
  <si>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</si>
  <si>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</si>
  <si>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</si>
  <si>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</si>
  <si>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</si>
  <si>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</si>
  <si>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</si>
  <si>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</si>
  <si>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</si>
  <si>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</si>
  <si>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</si>
  <si>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</si>
  <si>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</si>
  <si>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</si>
  <si>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</si>
  <si>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</si>
  <si>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</si>
  <si>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</si>
  <si>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</si>
  <si>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</si>
  <si>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</si>
  <si>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</si>
  <si>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</si>
  <si>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</si>
  <si>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</si>
  <si>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</si>
  <si>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</si>
  <si>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</si>
  <si>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</si>
  <si>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</si>
  <si>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</si>
  <si>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</si>
  <si>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</si>
  <si>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</si>
  <si>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</si>
  <si>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</si>
  <si>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</si>
  <si>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</si>
  <si>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</si>
  <si>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</si>
  <si>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</si>
  <si>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</si>
  <si>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</si>
  <si>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</si>
  <si>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</si>
  <si>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</si>
  <si>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</si>
  <si>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</si>
  <si>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</si>
  <si>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</si>
  <si>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</si>
  <si>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</si>
  <si>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</si>
  <si>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</si>
  <si>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</si>
  <si>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</si>
  <si>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</si>
  <si>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</si>
  <si>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</si>
  <si>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</si>
  <si>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</si>
  <si>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</si>
  <si>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</si>
  <si>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</si>
  <si>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</si>
  <si>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</si>
  <si>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</si>
  <si>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</si>
  <si>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</si>
  <si>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</si>
  <si>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</si>
  <si>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</si>
  <si>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</si>
  <si>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</si>
  <si>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</si>
  <si>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</si>
  <si>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</si>
  <si>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</si>
  <si>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</si>
  <si>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</si>
  <si>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</si>
  <si>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</si>
  <si>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</si>
  <si>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</si>
  <si>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</si>
  <si>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</si>
  <si>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</si>
  <si>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</si>
  <si>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</si>
  <si>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</si>
  <si>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</si>
  <si>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</si>
  <si>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</si>
  <si>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</si>
  <si>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</si>
  <si>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</si>
  <si>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</si>
  <si>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</si>
  <si>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</si>
  <si>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</si>
  <si>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</si>
  <si>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</si>
  <si>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</si>
  <si>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</si>
  <si>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</si>
  <si>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</si>
  <si>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</si>
  <si>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</si>
  <si>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</si>
  <si>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</si>
  <si>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</si>
  <si>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</si>
  <si>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</si>
  <si>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</si>
  <si>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</si>
  <si>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</si>
  <si>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</si>
  <si>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</si>
  <si>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</si>
  <si>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</si>
  <si>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</si>
  <si>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</si>
  <si>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</si>
  <si>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</si>
  <si>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</si>
  <si>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</si>
  <si>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</si>
  <si>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</si>
  <si>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</si>
  <si>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</si>
  <si>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</si>
  <si>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</si>
  <si>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</si>
  <si>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</si>
  <si>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</si>
  <si>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</si>
  <si>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</si>
  <si>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</si>
  <si>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</si>
  <si>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</si>
  <si>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</si>
  <si>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</si>
  <si>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</si>
  <si>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</si>
  <si>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</si>
  <si>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</si>
  <si>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</si>
  <si>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</si>
  <si>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</si>
  <si>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</si>
  <si>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</si>
  <si>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</si>
  <si>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</si>
  <si>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</si>
  <si>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</si>
  <si>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</si>
  <si>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</si>
  <si>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</si>
  <si>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</si>
  <si>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</si>
  <si>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</si>
  <si>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</si>
  <si>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</si>
  <si>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</si>
  <si>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</si>
  <si>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</si>
  <si>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</si>
  <si>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</si>
  <si>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</si>
  <si>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</si>
  <si>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</si>
  <si>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</si>
  <si>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</si>
  <si>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</si>
  <si>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</si>
  <si>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</si>
  <si>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</si>
  <si>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</si>
  <si>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</si>
  <si>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</si>
  <si>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</si>
  <si>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</si>
  <si>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</si>
  <si>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</si>
  <si>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</si>
  <si>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</si>
  <si>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</si>
  <si>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</si>
  <si>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</si>
  <si>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</si>
  <si>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</si>
  <si>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</si>
  <si>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</si>
  <si>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</si>
  <si>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</si>
  <si>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</si>
  <si>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</si>
  <si>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</si>
  <si>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</si>
  <si>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</si>
  <si>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</si>
  <si>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</si>
  <si>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</si>
  <si>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</si>
  <si>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</si>
  <si>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</si>
  <si>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</si>
  <si>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</si>
  <si>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</si>
  <si>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</si>
  <si>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</si>
  <si>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</si>
  <si>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</si>
  <si>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</si>
  <si>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</si>
  <si>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</si>
  <si>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</si>
  <si>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</si>
  <si>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</si>
  <si>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</si>
  <si>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</si>
  <si>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</si>
  <si>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</si>
  <si>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</si>
  <si>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</si>
  <si>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</si>
  <si>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</si>
  <si>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</si>
  <si>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</si>
  <si>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</si>
  <si>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</si>
  <si>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</si>
  <si>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</si>
  <si>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</si>
  <si>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</si>
  <si>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</si>
  <si>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</si>
  <si>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</si>
  <si>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</si>
  <si>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</si>
  <si>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</si>
  <si>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</si>
  <si>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</si>
  <si>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</si>
  <si>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</si>
  <si>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</si>
  <si>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</si>
  <si>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</si>
  <si>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</si>
  <si>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</si>
  <si>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</si>
  <si>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</si>
  <si>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</si>
  <si>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</si>
  <si>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</si>
  <si>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</si>
  <si>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</si>
  <si>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</si>
  <si>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</si>
  <si>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</si>
  <si>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</si>
  <si>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</si>
  <si>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</si>
  <si>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</si>
  <si>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</si>
  <si>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</si>
  <si>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</si>
  <si>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</si>
  <si>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</si>
  <si>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</si>
  <si>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</si>
  <si>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</si>
  <si>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</si>
  <si>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</si>
  <si>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</si>
  <si>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</si>
  <si>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</si>
  <si>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</si>
  <si>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</si>
  <si>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</si>
  <si>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</si>
  <si>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</si>
  <si>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</si>
  <si>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</si>
  <si>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</si>
  <si>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</si>
  <si>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</si>
  <si>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</si>
  <si>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</si>
  <si>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</si>
  <si>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</si>
  <si>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</si>
  <si>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</si>
  <si>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</si>
  <si>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</si>
  <si>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</si>
  <si>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</si>
  <si>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</si>
  <si>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</si>
  <si>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</si>
  <si>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</si>
  <si>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</si>
  <si>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</si>
  <si>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</si>
  <si>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</si>
  <si>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</si>
  <si>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</si>
  <si>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</si>
  <si>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</si>
  <si>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</si>
  <si>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</si>
  <si>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</si>
  <si>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</si>
  <si>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</si>
  <si>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</si>
  <si>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</si>
  <si>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</si>
  <si>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</si>
  <si>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</si>
  <si>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</si>
  <si>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</si>
  <si>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</si>
  <si>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</si>
  <si>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</si>
  <si>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</si>
  <si>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</si>
  <si>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</si>
  <si>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</si>
  <si>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</si>
  <si>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</si>
  <si>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</si>
  <si>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</si>
  <si>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</si>
  <si>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</si>
  <si>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</si>
  <si>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</si>
  <si>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</si>
  <si>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</si>
  <si>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</si>
  <si>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</si>
  <si>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</si>
  <si>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</si>
  <si>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</si>
  <si>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</si>
  <si>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</si>
  <si>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</si>
  <si>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</si>
  <si>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</si>
  <si>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</si>
  <si>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</si>
  <si>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</si>
  <si>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</si>
  <si>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</si>
  <si>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</si>
  <si>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</si>
  <si>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</si>
  <si>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</si>
  <si>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</si>
  <si>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</si>
  <si>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</si>
  <si>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</si>
  <si>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</si>
  <si>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</si>
  <si>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</si>
  <si>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</si>
  <si>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</si>
  <si>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</si>
  <si>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</si>
  <si>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</si>
  <si>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</si>
  <si>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</si>
  <si>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</si>
  <si>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</si>
  <si>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</si>
  <si>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</si>
  <si>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</si>
  <si>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</si>
  <si>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</si>
  <si>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</si>
  <si>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</si>
  <si>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</si>
  <si>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</si>
  <si>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</si>
  <si>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</si>
  <si>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</si>
  <si>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</si>
  <si>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</si>
  <si>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</si>
  <si>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</si>
  <si>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</si>
  <si>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</si>
  <si>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</si>
  <si>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</si>
  <si>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</si>
  <si>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</si>
  <si>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</si>
  <si>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</si>
  <si>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</si>
  <si>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</si>
  <si>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</si>
  <si>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</si>
  <si>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</si>
  <si>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</si>
  <si>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</si>
  <si>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</si>
  <si>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</si>
  <si>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</si>
  <si>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</si>
  <si>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</si>
  <si>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</si>
  <si>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</si>
  <si>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</si>
  <si>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</si>
  <si>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</si>
  <si>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</si>
  <si>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</si>
  <si>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</si>
  <si>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</si>
  <si>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</si>
  <si>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</si>
  <si>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</si>
  <si>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</si>
  <si>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</si>
  <si>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</si>
  <si>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</si>
  <si>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</si>
  <si>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</si>
  <si>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</si>
  <si>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</si>
  <si>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</si>
  <si>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</si>
  <si>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</si>
  <si>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</si>
  <si>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</si>
  <si>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</si>
  <si>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</si>
  <si>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</si>
  <si>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</si>
  <si>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</si>
  <si>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</si>
  <si>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</si>
  <si>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</si>
  <si>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</si>
  <si>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</si>
  <si>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</si>
  <si>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</si>
  <si>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</si>
  <si>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</si>
  <si>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</si>
  <si>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</si>
  <si>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</si>
  <si>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</si>
  <si>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</si>
  <si>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</si>
  <si>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</si>
  <si>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</si>
  <si>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</si>
  <si>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</si>
  <si>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</si>
  <si>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</si>
  <si>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</si>
  <si>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</si>
  <si>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</si>
  <si>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</si>
  <si>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</si>
  <si>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</si>
  <si>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</si>
  <si>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</si>
  <si>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</si>
  <si>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</si>
  <si>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</si>
  <si>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</si>
  <si>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</si>
  <si>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</si>
  <si>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</si>
  <si>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</si>
  <si>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</si>
  <si>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</si>
  <si>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</si>
  <si>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</si>
  <si>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</si>
  <si>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</si>
  <si>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</si>
  <si>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</si>
  <si>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</si>
  <si>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</si>
  <si>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</si>
  <si>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</si>
  <si>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</si>
  <si>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</si>
  <si>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</si>
  <si>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</si>
  <si>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</si>
  <si>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</si>
  <si>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</si>
  <si>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</si>
  <si>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</si>
  <si>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</si>
  <si>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</si>
  <si>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</si>
  <si>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</si>
  <si>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</si>
  <si>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</si>
  <si>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</si>
  <si>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</si>
  <si>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</si>
  <si>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</si>
  <si>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</si>
  <si>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</si>
  <si>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</si>
  <si>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</si>
  <si>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</si>
  <si>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</si>
  <si>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</si>
  <si>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</si>
  <si>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</si>
  <si>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</si>
  <si>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</si>
  <si>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</si>
  <si>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</si>
  <si>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</si>
  <si>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</si>
  <si>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</si>
  <si>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</si>
  <si>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</si>
  <si>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</si>
  <si>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</si>
  <si>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</si>
  <si>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</si>
  <si>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</si>
  <si>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</si>
  <si>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</si>
  <si>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</si>
  <si>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</si>
  <si>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</si>
  <si>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</si>
  <si>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</si>
  <si>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</si>
  <si>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</si>
  <si>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</si>
  <si>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</si>
  <si>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</si>
  <si>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</si>
  <si>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</si>
  <si>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</si>
  <si>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</si>
  <si>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</si>
  <si>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</si>
  <si>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</si>
  <si>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</si>
  <si>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</si>
  <si>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</si>
  <si>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</si>
  <si>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</si>
  <si>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</si>
  <si>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</si>
  <si>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</si>
  <si>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</si>
  <si>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</si>
  <si>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</si>
  <si>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</si>
  <si>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</si>
  <si>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</si>
  <si>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</si>
  <si>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</si>
  <si>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</si>
  <si>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</si>
  <si>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</si>
  <si>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</si>
  <si>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</si>
  <si>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</si>
  <si>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</si>
  <si>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</si>
  <si>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</si>
  <si>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</si>
  <si>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</si>
  <si>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</si>
  <si>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</si>
  <si>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</si>
  <si>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</si>
  <si>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</si>
  <si>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</si>
  <si>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</si>
  <si>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</si>
  <si>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</si>
  <si>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</si>
  <si>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</si>
  <si>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</si>
  <si>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</si>
  <si>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</si>
  <si>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</si>
  <si>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</si>
  <si>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</si>
  <si>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</si>
  <si>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</si>
  <si>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</si>
  <si>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</si>
  <si>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</si>
  <si>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</si>
  <si>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</si>
  <si>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</si>
  <si>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</si>
  <si>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</si>
  <si>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</si>
  <si>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</si>
  <si>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</si>
  <si>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</si>
  <si>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</si>
  <si>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</si>
  <si>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</si>
  <si>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</si>
  <si>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</si>
  <si>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</si>
  <si>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</si>
  <si>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</si>
  <si>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</si>
  <si>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</si>
  <si>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</si>
  <si>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</si>
  <si>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</si>
  <si>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</si>
  <si>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</si>
  <si>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</si>
  <si>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</si>
  <si>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</si>
  <si>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</si>
  <si>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</si>
  <si>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</si>
  <si>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</si>
  <si>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</si>
  <si>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</si>
  <si>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</si>
  <si>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</si>
  <si>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</si>
  <si>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</si>
  <si>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</si>
  <si>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</si>
  <si>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</si>
  <si>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</si>
  <si>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</si>
  <si>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</si>
  <si>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</si>
  <si>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</si>
  <si>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</si>
  <si>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</si>
  <si>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</si>
  <si>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</si>
  <si>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</si>
  <si>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</si>
  <si>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</si>
  <si>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</si>
  <si>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</si>
  <si>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</si>
  <si>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</si>
  <si>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</si>
  <si>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</si>
  <si>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</si>
  <si>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</si>
  <si>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</si>
  <si>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</si>
  <si>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</si>
  <si>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</si>
  <si>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</si>
  <si>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</si>
  <si>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</si>
  <si>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</si>
  <si>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</si>
  <si>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</si>
  <si>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</si>
  <si>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</si>
  <si>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</si>
  <si>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</si>
  <si>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</si>
  <si>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</si>
  <si>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</si>
  <si>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</si>
  <si>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</si>
  <si>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</si>
  <si>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</si>
  <si>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</si>
  <si>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</si>
  <si>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</si>
  <si>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</si>
  <si>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</si>
  <si>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</si>
  <si>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</si>
  <si>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</si>
  <si>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</si>
  <si>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</si>
  <si>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</si>
  <si>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</si>
  <si>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</si>
  <si>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</si>
  <si>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</si>
  <si>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</si>
  <si>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</si>
  <si>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</si>
  <si>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</si>
  <si>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</si>
  <si>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</si>
  <si>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</si>
  <si>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</si>
  <si>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</si>
  <si>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</si>
  <si>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</si>
  <si>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</si>
  <si>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</si>
  <si>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</si>
  <si>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</si>
  <si>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</si>
  <si>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</si>
  <si>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</si>
  <si>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</si>
  <si>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</si>
  <si>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</si>
  <si>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</si>
  <si>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</si>
  <si>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</si>
  <si>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</si>
  <si>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</si>
  <si>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</si>
  <si>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</si>
  <si>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</si>
  <si>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</si>
  <si>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</si>
  <si>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</si>
  <si>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</si>
  <si>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</si>
  <si>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</si>
  <si>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</si>
  <si>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</si>
  <si>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</si>
  <si>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</si>
  <si>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</si>
  <si>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</si>
  <si>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</si>
  <si>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</si>
  <si>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</si>
  <si>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</si>
  <si>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</si>
  <si>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</si>
  <si>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</si>
  <si>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</si>
  <si>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</si>
  <si>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</si>
  <si>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</si>
  <si>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</si>
  <si>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</si>
  <si>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</si>
  <si>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</si>
  <si>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</si>
  <si>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</si>
  <si>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</si>
  <si>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</si>
  <si>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</si>
  <si>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</si>
  <si>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</si>
  <si>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</si>
  <si>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</si>
  <si>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</si>
  <si>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</si>
  <si>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</si>
  <si>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</si>
  <si>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</si>
  <si>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</si>
  <si>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</si>
  <si>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</si>
  <si>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</si>
  <si>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</si>
  <si>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</si>
  <si>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</si>
  <si>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</si>
  <si>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</si>
  <si>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</si>
  <si>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</si>
  <si>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</si>
  <si>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</si>
  <si>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</si>
  <si>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</si>
  <si>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</si>
  <si>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</si>
  <si>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</si>
  <si>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</si>
  <si>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</si>
  <si>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</si>
  <si>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</si>
  <si>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</si>
  <si>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</si>
  <si>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</si>
  <si>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</si>
  <si>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</si>
  <si>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</si>
  <si>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</si>
  <si>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</si>
  <si>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</si>
  <si>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</si>
  <si>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</si>
  <si>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</si>
  <si>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</si>
  <si>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</si>
  <si>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</si>
  <si>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</si>
  <si>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</si>
  <si>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</si>
  <si>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</si>
  <si>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</si>
  <si>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</si>
  <si>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</si>
  <si>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</si>
  <si>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</si>
  <si>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</si>
  <si>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</si>
  <si>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</si>
  <si>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</si>
  <si>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</si>
  <si>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</si>
  <si>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</si>
  <si>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</si>
  <si>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</si>
  <si>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</si>
  <si>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</si>
  <si>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</si>
  <si>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</si>
  <si>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</si>
  <si>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</si>
  <si>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</si>
  <si>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</si>
  <si>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</si>
  <si>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</si>
  <si>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</si>
  <si>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</si>
  <si>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</si>
  <si>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</si>
  <si>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</si>
  <si>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</si>
  <si>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</si>
  <si>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</si>
  <si>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</si>
  <si>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</si>
  <si>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</si>
  <si>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</si>
  <si>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</si>
  <si>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</si>
  <si>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</si>
  <si>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</si>
  <si>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</si>
  <si>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</si>
  <si>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</si>
  <si>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</si>
  <si>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</si>
  <si>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</si>
  <si>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</si>
  <si>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</si>
  <si>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</si>
  <si>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</si>
  <si>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</si>
  <si>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</si>
  <si>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</si>
  <si>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</si>
  <si>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</si>
  <si>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</si>
  <si>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</si>
  <si>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</si>
  <si>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</si>
  <si>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</si>
  <si>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</si>
  <si>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</si>
  <si>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</si>
  <si>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</si>
  <si>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</si>
  <si>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</si>
  <si>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</si>
  <si>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</si>
  <si>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</si>
  <si>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</si>
  <si>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</si>
  <si>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</si>
  <si>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</si>
  <si>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</si>
  <si>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</si>
  <si>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</si>
  <si>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</si>
  <si>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</si>
  <si>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</si>
  <si>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</si>
  <si>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</si>
  <si>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</si>
  <si>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</si>
  <si>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</si>
  <si>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</si>
  <si>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</si>
  <si>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</si>
  <si>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</si>
  <si>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</si>
  <si>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</si>
  <si>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</si>
  <si>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</si>
  <si>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</si>
  <si>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</si>
  <si>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</si>
  <si>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</si>
  <si>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</si>
  <si>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</si>
  <si>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</si>
  <si>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</si>
  <si>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</si>
  <si>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</si>
  <si>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</si>
  <si>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</si>
  <si>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</si>
  <si>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</si>
  <si>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</si>
  <si>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</si>
  <si>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</si>
  <si>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</si>
  <si>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</si>
  <si>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</si>
  <si>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</si>
  <si>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</si>
  <si>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</si>
  <si>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</si>
  <si>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</si>
  <si>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</si>
  <si>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</si>
  <si>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</si>
  <si>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</si>
  <si>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</si>
  <si>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</si>
  <si>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</si>
  <si>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</si>
  <si>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</si>
  <si>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</si>
  <si>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</si>
  <si>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</si>
  <si>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</si>
  <si>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</si>
  <si>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</si>
  <si>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</si>
  <si>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</si>
  <si>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</si>
  <si>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</si>
  <si>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</si>
  <si>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</si>
  <si>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</si>
  <si>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</si>
  <si>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</si>
  <si>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</si>
  <si>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</si>
  <si>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</si>
  <si>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</si>
  <si>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</si>
  <si>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</si>
  <si>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</si>
  <si>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</si>
  <si>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</si>
  <si>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</si>
  <si>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</si>
  <si>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</si>
  <si>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</si>
  <si>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</si>
  <si>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</si>
  <si>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</si>
  <si>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</si>
  <si>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</si>
  <si>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</si>
  <si>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</si>
  <si>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</si>
  <si>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</si>
  <si>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</si>
  <si>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</si>
  <si>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</si>
  <si>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</si>
  <si>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</si>
  <si>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</si>
  <si>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</si>
  <si>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</si>
  <si>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</si>
  <si>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</si>
  <si>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</si>
  <si>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</si>
  <si>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</si>
  <si>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</si>
  <si>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</si>
  <si>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</si>
  <si>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</si>
  <si>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</si>
  <si>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</si>
  <si>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</si>
  <si>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</si>
  <si>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</si>
  <si>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</si>
  <si>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</si>
  <si>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</si>
  <si>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</si>
  <si>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</si>
  <si>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</si>
  <si>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</si>
  <si>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</si>
  <si>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</si>
  <si>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</si>
  <si>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</si>
  <si>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</si>
  <si>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</si>
  <si>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</si>
  <si>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</si>
  <si>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</si>
  <si>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</si>
  <si>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</si>
  <si>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</si>
  <si>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</si>
  <si>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</si>
  <si>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</si>
  <si>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</si>
  <si>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</si>
  <si>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</si>
  <si>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</si>
  <si>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</si>
  <si>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</si>
  <si>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</si>
  <si>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</si>
  <si>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</si>
  <si>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</si>
  <si>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</si>
  <si>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</si>
  <si>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</si>
  <si>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</si>
  <si>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</si>
  <si>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</si>
  <si>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</si>
  <si>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</si>
  <si>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</si>
  <si>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</si>
  <si>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</si>
  <si>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</si>
  <si>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</si>
  <si>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</si>
  <si>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</si>
  <si>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</si>
  <si>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</si>
  <si>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</si>
  <si>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</si>
  <si>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</si>
  <si>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</si>
  <si>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</si>
  <si>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</si>
  <si>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</si>
  <si>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</si>
  <si>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</si>
  <si>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</si>
  <si>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</si>
  <si>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</si>
  <si>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</si>
  <si>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</si>
  <si>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</si>
  <si>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</si>
  <si>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</si>
  <si>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</si>
  <si>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</si>
  <si>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</si>
  <si>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</si>
  <si>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</si>
  <si>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</si>
  <si>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</si>
  <si>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</si>
  <si>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</si>
  <si>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</si>
  <si>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</si>
  <si>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</si>
  <si>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</si>
  <si>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</si>
  <si>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</si>
  <si>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</si>
  <si>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</si>
  <si>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</si>
  <si>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</si>
  <si>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</si>
  <si>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</si>
  <si>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</si>
  <si>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</si>
  <si>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</si>
  <si>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</si>
  <si>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</si>
  <si>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</si>
  <si>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</si>
  <si>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</si>
  <si>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</si>
  <si>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</si>
  <si>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</si>
  <si>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</si>
  <si>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</si>
  <si>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</si>
  <si>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</si>
  <si>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</si>
  <si>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</si>
  <si>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</si>
  <si>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</si>
  <si>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</si>
  <si>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</si>
  <si>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</si>
  <si>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</si>
  <si>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</si>
  <si>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</si>
  <si>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</si>
  <si>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</si>
  <si>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</si>
  <si>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</si>
  <si>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</si>
  <si>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</si>
  <si>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</si>
  <si>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</si>
  <si>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</si>
  <si>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</si>
  <si>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</si>
  <si>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</si>
  <si>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</si>
  <si>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</si>
  <si>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</si>
  <si>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</si>
  <si>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</si>
  <si>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</si>
  <si>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</si>
  <si>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</si>
  <si>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</si>
  <si>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</si>
  <si>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</si>
  <si>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</si>
  <si>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</si>
  <si>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</si>
  <si>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</si>
  <si>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</si>
  <si>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</si>
  <si>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</si>
  <si>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</si>
  <si>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</si>
  <si>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</si>
  <si>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</si>
  <si>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</si>
  <si>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</si>
  <si>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</si>
  <si>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</si>
  <si>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</si>
  <si>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</si>
  <si>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</si>
  <si>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</si>
  <si>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</si>
  <si>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</si>
  <si>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</si>
  <si>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</si>
  <si>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</si>
  <si>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</si>
  <si>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</si>
  <si>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</si>
  <si>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</si>
  <si>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</si>
  <si>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</si>
  <si>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</si>
  <si>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</si>
  <si>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</si>
  <si>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</si>
  <si>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</si>
  <si>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</si>
  <si>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</si>
  <si>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</si>
  <si>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</si>
  <si>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</si>
  <si>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</si>
  <si>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</si>
  <si>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</si>
  <si>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</si>
  <si>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</si>
  <si>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</si>
  <si>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</si>
  <si>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</si>
  <si>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</si>
  <si>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</si>
  <si>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</si>
  <si>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</si>
  <si>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</si>
  <si>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</si>
  <si>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</si>
  <si>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</si>
  <si>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</si>
  <si>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</si>
  <si>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</si>
  <si>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</si>
  <si>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</si>
  <si>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</si>
  <si>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</si>
  <si>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</si>
  <si>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</si>
  <si>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</si>
  <si>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</si>
  <si>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</si>
  <si>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</si>
  <si>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</si>
  <si>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</si>
  <si>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</si>
  <si>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</si>
  <si>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</si>
  <si>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</si>
  <si>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</si>
  <si>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</si>
  <si>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</si>
  <si>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</si>
  <si>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</si>
  <si>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</si>
  <si>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</si>
  <si>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</si>
  <si>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</si>
  <si>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</si>
  <si>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</si>
  <si>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</si>
  <si>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</si>
  <si>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</si>
  <si>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</si>
  <si>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</si>
  <si>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</si>
  <si>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</si>
  <si>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</si>
  <si>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</si>
  <si>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</si>
  <si>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</si>
  <si>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</si>
  <si>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</si>
  <si>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</si>
  <si>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</si>
  <si>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</si>
  <si>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</si>
  <si>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</si>
  <si>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</si>
  <si>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</si>
  <si>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</si>
  <si>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</si>
  <si>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</si>
  <si>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</si>
  <si>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</si>
  <si>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</si>
  <si>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</si>
  <si>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</si>
  <si>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</si>
  <si>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</si>
  <si>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</si>
  <si>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</si>
  <si>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</si>
  <si>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</si>
  <si>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</si>
  <si>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</si>
  <si>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</si>
  <si>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</si>
  <si>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</si>
  <si>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</si>
  <si>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</si>
  <si>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</si>
  <si>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</si>
  <si>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</si>
  <si>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</si>
  <si>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</si>
  <si>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</si>
  <si>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</si>
  <si>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</si>
  <si>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</si>
  <si>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</si>
  <si>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</si>
  <si>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</si>
  <si>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</si>
  <si>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</si>
  <si>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</si>
  <si>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</si>
  <si>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</si>
  <si>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</si>
  <si>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</si>
  <si>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</si>
  <si>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</si>
  <si>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</si>
  <si>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</si>
  <si>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</si>
  <si>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</si>
  <si>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</si>
  <si>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</si>
  <si>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</si>
  <si>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</si>
  <si>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</si>
  <si>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</si>
  <si>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</si>
  <si>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</si>
  <si>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</si>
  <si>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</si>
  <si>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</si>
  <si>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</si>
  <si>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</si>
  <si>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</si>
  <si>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</si>
  <si>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</si>
  <si>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</si>
  <si>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</si>
  <si>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</si>
  <si>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</si>
  <si>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</si>
  <si>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</si>
  <si>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</si>
  <si>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</si>
  <si>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</si>
  <si>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</si>
  <si>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</si>
  <si>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</si>
  <si>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</si>
  <si>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</si>
  <si>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</si>
  <si>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</si>
  <si>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</si>
  <si>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</si>
  <si>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</si>
  <si>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</si>
  <si>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</si>
  <si>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</si>
  <si>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</si>
  <si>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</si>
  <si>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</si>
  <si>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</si>
  <si>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</si>
  <si>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</si>
  <si>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</si>
  <si>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</si>
  <si>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</si>
  <si>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</si>
  <si>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</si>
  <si>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</si>
  <si>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</si>
  <si>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</si>
  <si>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</si>
  <si>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</si>
  <si>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</si>
  <si>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</si>
  <si>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</si>
  <si>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</si>
  <si>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</si>
  <si>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</si>
  <si>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</si>
  <si>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</si>
  <si>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</si>
  <si>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</si>
  <si>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</si>
  <si>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</si>
  <si>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</si>
  <si>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</si>
  <si>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</si>
  <si>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</si>
  <si>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</si>
  <si>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</si>
  <si>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</si>
  <si>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</si>
  <si>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</si>
  <si>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</si>
  <si>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</si>
  <si>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</si>
  <si>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</si>
  <si>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</si>
  <si>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</si>
  <si>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</si>
  <si>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</si>
  <si>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</si>
  <si>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</si>
  <si>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</si>
  <si>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</si>
  <si>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</si>
  <si>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</si>
  <si>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</si>
  <si>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</si>
  <si>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</si>
  <si>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</si>
  <si>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</si>
  <si>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</si>
  <si>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</si>
  <si>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</si>
  <si>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</si>
  <si>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</si>
  <si>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</si>
  <si>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</si>
  <si>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</si>
  <si>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</si>
  <si>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</si>
  <si>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</si>
  <si>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</si>
  <si>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</si>
  <si>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</si>
  <si>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</si>
  <si>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</si>
  <si>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</si>
  <si>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</si>
  <si>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</si>
  <si>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</si>
  <si>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</si>
  <si>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</si>
  <si>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</si>
  <si>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</si>
  <si>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</si>
  <si>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</si>
  <si>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</si>
  <si>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</si>
  <si>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</si>
  <si>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</si>
  <si>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</si>
  <si>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</si>
  <si>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</si>
  <si>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</si>
  <si>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</si>
  <si>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</si>
  <si>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</si>
  <si>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</si>
  <si>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</si>
  <si>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</si>
  <si>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</si>
  <si>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</si>
  <si>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</si>
  <si>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</si>
  <si>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</si>
  <si>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</si>
  <si>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</si>
  <si>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</si>
  <si>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</si>
  <si>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</si>
  <si>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</si>
  <si>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</si>
  <si>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</si>
  <si>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</si>
  <si>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</si>
  <si>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</si>
  <si>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</si>
  <si>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</si>
  <si>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</si>
  <si>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</si>
  <si>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</si>
  <si>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</si>
  <si>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</si>
  <si>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</si>
  <si>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</si>
  <si>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</si>
  <si>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</si>
  <si>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</si>
  <si>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</si>
  <si>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</si>
  <si>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</si>
  <si>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</si>
  <si>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</si>
  <si>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</si>
  <si>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</si>
  <si>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</si>
  <si>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</si>
  <si>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</si>
  <si>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</si>
  <si>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</si>
  <si>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</si>
  <si>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</si>
  <si>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</si>
  <si>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</si>
  <si>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</si>
  <si>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</si>
  <si>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</si>
  <si>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</si>
  <si>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</si>
  <si>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</si>
  <si>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</si>
  <si>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</si>
  <si>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</si>
  <si>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</si>
  <si>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</si>
  <si>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</si>
  <si>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</si>
  <si>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</si>
  <si>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</si>
  <si>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</si>
  <si>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</si>
  <si>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</si>
  <si>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</si>
  <si>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</si>
  <si>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</si>
  <si>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</si>
  <si>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</si>
  <si>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</si>
  <si>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</si>
  <si>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</si>
  <si>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</si>
  <si>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</si>
  <si>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</si>
  <si>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</si>
  <si>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</si>
  <si>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</si>
  <si>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</si>
  <si>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</si>
  <si>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</si>
  <si>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</si>
  <si>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</si>
  <si>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</si>
  <si>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</si>
  <si>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</si>
  <si>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</si>
  <si>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</si>
  <si>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</si>
  <si>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</si>
  <si>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</si>
  <si>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</si>
  <si>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</si>
  <si>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</si>
  <si>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</si>
  <si>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</si>
  <si>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</si>
  <si>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</si>
  <si>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</si>
  <si>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</si>
  <si>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</si>
  <si>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</si>
  <si>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</si>
  <si>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</si>
  <si>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</si>
  <si>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</si>
  <si>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</si>
  <si>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</si>
  <si>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</si>
  <si>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</si>
  <si>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</si>
  <si>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</si>
  <si>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</si>
  <si>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</si>
  <si>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</si>
  <si>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</si>
  <si>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</si>
  <si>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</si>
  <si>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</si>
  <si>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</si>
  <si>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</si>
  <si>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</si>
  <si>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</si>
  <si>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</si>
  <si>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</si>
  <si>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</si>
  <si>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</si>
  <si>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</si>
  <si>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</si>
  <si>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</si>
  <si>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</si>
  <si>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</si>
  <si>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</si>
  <si>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</si>
  <si>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</si>
  <si>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</si>
  <si>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</si>
  <si>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</si>
  <si>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</si>
  <si>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</si>
  <si>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</si>
  <si>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</si>
  <si>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</si>
  <si>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</si>
  <si>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</si>
  <si>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</si>
  <si>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</si>
  <si>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</si>
  <si>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</si>
  <si>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</si>
  <si>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</si>
  <si>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</si>
  <si>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</si>
  <si>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</si>
  <si>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</si>
  <si>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</si>
  <si>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</si>
  <si>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</si>
  <si>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</si>
  <si>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</si>
  <si>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</si>
  <si>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</si>
  <si>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</si>
  <si>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</si>
  <si>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</si>
  <si>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</si>
  <si>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</si>
  <si>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</si>
  <si>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</si>
  <si>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</si>
  <si>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</si>
  <si>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</si>
  <si>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</si>
  <si>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</si>
  <si>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</si>
  <si>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</si>
  <si>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</si>
  <si>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</si>
  <si>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</si>
  <si>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</si>
  <si>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</si>
  <si>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</si>
  <si>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</si>
  <si>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</si>
  <si>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</si>
  <si>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</si>
  <si>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</si>
  <si>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</si>
  <si>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</si>
  <si>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</si>
  <si>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</si>
  <si>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</si>
  <si>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</si>
  <si>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</si>
  <si>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</si>
  <si>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</si>
  <si>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</si>
  <si>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</si>
  <si>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</si>
  <si>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</si>
  <si>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</si>
  <si>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</si>
  <si>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</si>
  <si>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</si>
  <si>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</si>
  <si>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</si>
  <si>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</si>
  <si>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</si>
  <si>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</si>
  <si>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</si>
  <si>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</si>
  <si>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</si>
  <si>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</si>
  <si>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</si>
  <si>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</si>
  <si>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</si>
  <si>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</si>
  <si>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</si>
  <si>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</si>
  <si>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</si>
  <si>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</si>
  <si>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</si>
  <si>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</si>
  <si>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</si>
  <si>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</si>
  <si>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</si>
  <si>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</si>
  <si>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</si>
  <si>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</si>
  <si>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</si>
  <si>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</si>
  <si>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</si>
  <si>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</si>
  <si>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</si>
  <si>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</si>
  <si>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</si>
  <si>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</si>
  <si>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</si>
  <si>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</si>
  <si>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</si>
  <si>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</si>
  <si>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</si>
  <si>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</si>
  <si>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</si>
  <si>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</si>
  <si>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</si>
  <si>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</si>
  <si>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</si>
  <si>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</si>
  <si>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</si>
  <si>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</si>
  <si>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</si>
  <si>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</si>
  <si>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</si>
  <si>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</si>
  <si>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</si>
  <si>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</si>
  <si>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</si>
  <si>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</si>
  <si>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</si>
  <si>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</si>
  <si>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</si>
  <si>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</si>
  <si>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</si>
  <si>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</si>
  <si>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</si>
  <si>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</si>
  <si>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</si>
  <si>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</si>
  <si>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</si>
  <si>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</si>
  <si>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</si>
  <si>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</si>
  <si>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</si>
  <si>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</si>
  <si>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</si>
  <si>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</si>
  <si>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</si>
  <si>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</si>
  <si>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</si>
  <si>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</si>
  <si>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</si>
  <si>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</si>
  <si>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</si>
  <si>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</si>
  <si>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</si>
  <si>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</si>
  <si>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</si>
  <si>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</si>
  <si>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</si>
  <si>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</si>
  <si>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</si>
  <si>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</si>
  <si>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</si>
  <si>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</si>
  <si>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</si>
  <si>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</si>
  <si>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</si>
  <si>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</si>
  <si>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</si>
  <si>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</si>
  <si>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</si>
  <si>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</si>
  <si>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</si>
  <si>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</si>
  <si>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</si>
  <si>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</si>
  <si>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</si>
  <si>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</si>
  <si>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</si>
  <si>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</si>
  <si>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</si>
  <si>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</si>
  <si>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</si>
  <si>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</si>
  <si>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</si>
  <si>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</si>
  <si>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</si>
  <si>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</si>
  <si>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</si>
  <si>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</si>
  <si>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</si>
  <si>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</si>
  <si>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</si>
  <si>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</si>
  <si>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</si>
  <si>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</si>
  <si>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</si>
  <si>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</si>
  <si>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</si>
  <si>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</si>
  <si>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</si>
  <si>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</si>
  <si>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</si>
  <si>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</si>
  <si>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</si>
  <si>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</si>
  <si>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</si>
  <si>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</si>
  <si>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</si>
  <si>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</si>
  <si>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</si>
  <si>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</si>
  <si>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</si>
  <si>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</si>
  <si>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</si>
  <si>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</si>
  <si>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</si>
  <si>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</si>
  <si>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</si>
  <si>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</si>
  <si>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</si>
  <si>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</si>
  <si>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</si>
  <si>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</si>
  <si>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</si>
  <si>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</si>
  <si>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</si>
  <si>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</si>
  <si>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</si>
  <si>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</si>
  <si>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</si>
  <si>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</si>
  <si>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</si>
  <si>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</si>
  <si>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</si>
  <si>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</si>
  <si>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</si>
  <si>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</si>
  <si>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</si>
  <si>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</si>
  <si>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</si>
  <si>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</si>
  <si>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</si>
  <si>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</si>
  <si>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</si>
  <si>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</si>
  <si>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</si>
  <si>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</si>
  <si>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</si>
  <si>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</si>
  <si>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</si>
  <si>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</si>
  <si>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</si>
  <si>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</si>
  <si>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</si>
  <si>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</si>
  <si>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</si>
  <si>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</si>
  <si>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</si>
  <si>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</si>
  <si>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</si>
  <si>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</si>
  <si>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</si>
  <si>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</si>
  <si>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</si>
  <si>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</si>
  <si>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</si>
  <si>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</si>
  <si>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</si>
  <si>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</si>
  <si>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</si>
  <si>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</si>
  <si>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</si>
  <si>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</si>
  <si>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</si>
  <si>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</si>
  <si>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</si>
  <si>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</si>
  <si>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</si>
  <si>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</si>
  <si>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2020-8-08001552020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</si>
</sst>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250">
        <v>901303049</v>
      </c>
      <c r="C20" s="5"/>
      <c r="D20" s="73"/>
      <c r="E20" s="5"/>
      <c r="F20" s="5"/>
      <c r="G20" s="5"/>
      <c r="H20" s="185"/>
      <c r="I20" s="148" t="s">
        <v>163</v>
      </c>
      <c r="J20" s="149" t="s">
        <v>165</v>
      </c>
      <c r="K20" s="150">
        <v>715152400</v>
      </c>
      <c r="L20" s="151"/>
      <c r="M20" s="151"/>
      <c r="N20" s="134">
        <f>+(M20-L20)/30</f>
        <v>0</v>
      </c>
      <c r="O20" s="137"/>
      <c r="U20" s="133"/>
      <c r="V20" s="105">
        <f ca="1">NOW()</f>
        <v>44193.55183877315</v>
      </c>
      <c r="W20" s="105">
        <f ca="1">NOW()</f>
        <v>44193.55183877315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BELÉN AMOR DE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c r="C48" s="111"/>
      <c r="D48" s="109"/>
      <c r="E48" s="144"/>
      <c r="F48" s="144"/>
      <c r="G48" s="159" t="str">
        <f>IF(AND(E48&lt;&gt;"",F48&lt;&gt;""),((F48-E48)/30),"")</f>
        <v/>
      </c>
      <c r="H48" s="113"/>
      <c r="I48" s="112"/>
      <c r="J48" s="112"/>
      <c r="K48" s="115"/>
      <c r="L48" s="114"/>
      <c r="M48" s="116"/>
      <c r="N48" s="114"/>
      <c r="O48" s="114"/>
      <c r="P48" s="78"/>
    </row>
    <row r="49" spans="1:16" s="6" customFormat="1" ht="24.75" customHeight="1" x14ac:dyDescent="0.25">
      <c r="A49" s="142">
        <v>2</v>
      </c>
      <c r="B49" s="110"/>
      <c r="C49" s="111"/>
      <c r="D49" s="109"/>
      <c r="E49" s="144"/>
      <c r="F49" s="144"/>
      <c r="G49" s="159" t="str">
        <f t="shared" ref="G49:G50" si="2">IF(AND(E49&lt;&gt;"",F49&lt;&gt;""),((F49-E49)/30),"")</f>
        <v/>
      </c>
      <c r="H49" s="113"/>
      <c r="I49" s="112"/>
      <c r="J49" s="112"/>
      <c r="K49" s="115"/>
      <c r="L49" s="114"/>
      <c r="M49" s="116"/>
      <c r="N49" s="114"/>
      <c r="O49" s="114"/>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c r="E167" s="8"/>
      <c r="F167" s="5"/>
      <c r="G167" s="107"/>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c r="G179" s="164" t="str">
        <f>IF(F179&gt;0,SUM(E179+F179),"")</f>
        <v/>
      </c>
      <c r="H179" s="5"/>
      <c r="I179" s="220" t="s">
        <v>2670</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c r="D193" s="5"/>
      <c r="E193" s="125"/>
      <c r="F193" s="5"/>
      <c r="G193" s="5"/>
      <c r="H193" s="146"/>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c r="J211" s="27" t="s">
        <v>2622</v>
      </c>
      <c r="K211" s="147"/>
      <c r="L211" s="21"/>
      <c r="M211" s="21"/>
      <c r="N211" s="21"/>
      <c r="O211" s="8"/>
    </row>
    <row r="212" spans="1:15" x14ac:dyDescent="0.25">
      <c r="A212" s="9"/>
      <c r="B212" s="27" t="s">
        <v>2619</v>
      </c>
      <c r="C212" s="146"/>
      <c r="D212" s="21"/>
      <c r="G212" s="27" t="s">
        <v>2621</v>
      </c>
      <c r="H212" s="147"/>
      <c r="J212" s="27" t="s">
        <v>2623</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4fb10211-09fb-4e80-9f0b-184718d5d98c"/>
    <ds:schemaRef ds:uri="http://purl.org/dc/elements/1.1/"/>
    <ds:schemaRef ds:uri="http://www.w3.org/XML/1998/namespace"/>
    <ds:schemaRef ds:uri="http://purl.org/dc/terms/"/>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2020-12-28T18:15:14Z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