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uniminuto0-my.sharepoint.com/personal/agubbaypere_uniminuto_edu_co/Documents/Proyectos/icbf-2021/caldas/"/>
    </mc:Choice>
  </mc:AlternateContent>
  <xr:revisionPtr revIDLastSave="5" documentId="8_{A6789C19-02F1-444B-8463-300574DC64BA}" xr6:coauthVersionLast="45" xr6:coauthVersionMax="45" xr10:uidLastSave="{779B259C-3792-4DB6-9F45-AEF04C2A7568}"/>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<sst xmlns="http://schemas.openxmlformats.org/spreadsheetml/2006/main" count="3056" uniqueCount="2687">
  <si>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</si>
  <si>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</si>
  <si>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</si>
  <si>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</si>
  <si>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</si>
  <si>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</si>
  <si>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</si>
  <si>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</si>
  <si>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</si>
  <si>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</si>
  <si>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</si>
  <si>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</si>
  <si>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</si>
  <si>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</si>
  <si>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</si>
  <si>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</si>
  <si>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</si>
  <si>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</si>
  <si>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</si>
  <si>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</si>
  <si>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</si>
  <si>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</si>
  <si>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</si>
  <si>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</si>
  <si>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</si>
  <si>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</si>
  <si>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</si>
  <si>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</si>
  <si>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</si>
  <si>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</si>
  <si>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</si>
  <si>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</si>
  <si>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</si>
  <si>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</si>
  <si>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</si>
  <si>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</si>
  <si>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</si>
  <si>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</si>
  <si>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</si>
  <si>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</si>
  <si>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</si>
  <si>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</si>
  <si>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</si>
  <si>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</si>
  <si>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</si>
  <si>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</si>
  <si>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</si>
  <si>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</si>
  <si>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</si>
  <si>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</si>
  <si>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</si>
  <si>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</si>
  <si>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</si>
  <si>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</si>
  <si>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</si>
  <si>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</si>
  <si>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</si>
  <si>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</si>
  <si>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</si>
  <si>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</si>
  <si>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</si>
  <si>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</si>
  <si>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</si>
  <si>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</si>
  <si>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</si>
  <si>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</si>
  <si>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</si>
  <si>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</si>
  <si>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</si>
  <si>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</si>
  <si>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</si>
  <si>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</si>
  <si>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</si>
  <si>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</si>
  <si>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</si>
  <si>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</si>
  <si>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</si>
  <si>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</si>
  <si>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</si>
  <si>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</si>
  <si>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</si>
  <si>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</si>
  <si>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</si>
  <si>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</si>
  <si>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</si>
  <si>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</si>
  <si>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</si>
  <si>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</si>
  <si>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</si>
  <si>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</si>
  <si>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</si>
  <si>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</si>
  <si>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</si>
  <si>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</si>
  <si>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</si>
  <si>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</si>
  <si>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</si>
  <si>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</si>
  <si>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</si>
  <si>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</si>
  <si>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</si>
  <si>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</si>
  <si>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</si>
  <si>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</si>
  <si>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</si>
  <si>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</si>
  <si>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</si>
  <si>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</si>
  <si>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</si>
  <si>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</si>
  <si>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</si>
  <si>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</si>
  <si>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</si>
  <si>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</si>
  <si>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</si>
  <si>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</si>
  <si>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</si>
  <si>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</si>
  <si>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</si>
  <si>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</si>
  <si>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</si>
  <si>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</si>
  <si>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</si>
  <si>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</si>
  <si>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</si>
  <si>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</si>
  <si>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</si>
  <si>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</si>
  <si>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</si>
  <si>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</si>
  <si>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</si>
  <si>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</si>
  <si>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</si>
  <si>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</si>
  <si>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</si>
  <si>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</si>
  <si>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</si>
  <si>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</si>
  <si>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</si>
  <si>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</si>
  <si>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</si>
  <si>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</si>
  <si>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</si>
  <si>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</si>
  <si>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</si>
  <si>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</si>
  <si>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</si>
  <si>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</si>
  <si>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</si>
  <si>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</si>
  <si>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</si>
  <si>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</si>
  <si>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</si>
  <si>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</si>
  <si>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</si>
  <si>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</si>
  <si>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</si>
  <si>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</si>
  <si>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</si>
  <si>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</si>
  <si>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</si>
  <si>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</si>
  <si>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</si>
  <si>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</si>
  <si>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</si>
  <si>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</si>
  <si>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</si>
  <si>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</si>
  <si>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</si>
  <si>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</si>
  <si>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</si>
  <si>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</si>
  <si>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</si>
  <si>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</si>
  <si>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</si>
  <si>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</si>
  <si>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</si>
  <si>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</si>
  <si>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</si>
  <si>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</si>
  <si>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</si>
  <si>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</si>
  <si>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</si>
  <si>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</si>
  <si>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</si>
  <si>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</si>
  <si>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</si>
  <si>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</si>
  <si>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</si>
  <si>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</si>
  <si>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</si>
  <si>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</si>
  <si>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</si>
  <si>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</si>
  <si>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</si>
  <si>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</si>
  <si>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</si>
  <si>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</si>
  <si>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</si>
  <si>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</si>
  <si>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</si>
  <si>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</si>
  <si>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</si>
  <si>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</si>
  <si>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</si>
  <si>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</si>
  <si>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</si>
  <si>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</si>
  <si>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</si>
  <si>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</si>
  <si>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</si>
  <si>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</si>
  <si>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</si>
  <si>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</si>
  <si>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</si>
  <si>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</si>
  <si>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</si>
  <si>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</si>
  <si>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</si>
  <si>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</si>
  <si>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</si>
  <si>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</si>
  <si>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</si>
  <si>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</si>
  <si>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</si>
  <si>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</si>
  <si>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</si>
  <si>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</si>
  <si>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</si>
  <si>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</si>
  <si>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</si>
  <si>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</si>
  <si>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</si>
  <si>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</si>
  <si>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</si>
  <si>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</si>
  <si>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</si>
  <si>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</si>
  <si>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</si>
  <si>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</si>
  <si>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</si>
  <si>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</si>
  <si>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</si>
  <si>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</si>
  <si>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</si>
  <si>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</si>
  <si>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</si>
  <si>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</si>
  <si>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</si>
  <si>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</si>
  <si>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</si>
  <si>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</si>
  <si>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</si>
  <si>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</si>
  <si>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</si>
  <si>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</si>
  <si>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</si>
  <si>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</si>
  <si>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</si>
  <si>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</si>
  <si>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</si>
  <si>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</si>
  <si>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</si>
  <si>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</si>
  <si>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</si>
  <si>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</si>
  <si>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</si>
  <si>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</si>
  <si>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</si>
  <si>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</si>
  <si>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</si>
  <si>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</si>
  <si>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</si>
  <si>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</si>
  <si>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</si>
  <si>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</si>
  <si>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</si>
  <si>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</si>
  <si>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</si>
  <si>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</si>
  <si>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</si>
  <si>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</si>
  <si>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</si>
  <si>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</si>
  <si>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</si>
  <si>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</si>
  <si>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</si>
  <si>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</si>
  <si>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</si>
  <si>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</si>
  <si>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</si>
  <si>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</si>
  <si>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</si>
  <si>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</si>
  <si>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</si>
  <si>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</si>
  <si>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</si>
  <si>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</si>
  <si>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</si>
  <si>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</si>
  <si>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</si>
  <si>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</si>
  <si>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</si>
  <si>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</si>
  <si>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</si>
  <si>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</si>
  <si>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</si>
  <si>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</si>
  <si>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</si>
  <si>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</si>
  <si>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</si>
  <si>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</si>
  <si>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</si>
  <si>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</si>
  <si>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</si>
  <si>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</si>
  <si>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</si>
  <si>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</si>
  <si>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</si>
  <si>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</si>
  <si>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</si>
  <si>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</si>
  <si>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</si>
  <si>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</si>
  <si>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</si>
  <si>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</si>
  <si>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</si>
  <si>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</si>
  <si>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</si>
  <si>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</si>
  <si>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</si>
  <si>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</si>
  <si>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</si>
  <si>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</si>
  <si>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</si>
  <si>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</si>
  <si>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</si>
  <si>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</si>
  <si>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</si>
  <si>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</si>
  <si>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</si>
  <si>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</si>
  <si>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</si>
  <si>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</si>
  <si>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</si>
  <si>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</si>
  <si>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</si>
  <si>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</si>
  <si>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</si>
  <si>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</si>
  <si>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</si>
  <si>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</si>
  <si>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</si>
  <si>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</si>
  <si>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</si>
  <si>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</si>
  <si>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</si>
  <si>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</si>
  <si>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</si>
  <si>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</si>
  <si>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</si>
  <si>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</si>
  <si>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</si>
  <si>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</si>
  <si>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</si>
  <si>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</si>
  <si>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</si>
  <si>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</si>
  <si>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</si>
  <si>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</si>
  <si>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</si>
  <si>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</si>
  <si>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</si>
  <si>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</si>
  <si>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</si>
  <si>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</si>
  <si>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</si>
  <si>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</si>
  <si>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</si>
  <si>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</si>
  <si>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</si>
  <si>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</si>
  <si>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</si>
  <si>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</si>
  <si>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</si>
  <si>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</si>
  <si>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</si>
  <si>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</si>
  <si>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</si>
  <si>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</si>
  <si>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</si>
  <si>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</si>
  <si>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</si>
  <si>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</si>
  <si>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</si>
  <si>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</si>
  <si>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</si>
  <si>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</si>
  <si>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</si>
  <si>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</si>
  <si>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</si>
  <si>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</si>
  <si>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</si>
  <si>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</si>
  <si>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</si>
  <si>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</si>
  <si>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</si>
  <si>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</si>
  <si>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</si>
  <si>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</si>
  <si>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</si>
  <si>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</si>
  <si>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</si>
  <si>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</si>
  <si>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</si>
  <si>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</si>
  <si>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</si>
  <si>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</si>
  <si>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</si>
  <si>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</si>
  <si>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</si>
  <si>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</si>
  <si>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</si>
  <si>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</si>
  <si>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</si>
  <si>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</si>
  <si>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</si>
  <si>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</si>
  <si>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</si>
  <si>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</si>
  <si>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</si>
  <si>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</si>
  <si>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</si>
  <si>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</si>
  <si>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</si>
  <si>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</si>
  <si>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</si>
  <si>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</si>
  <si>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</si>
  <si>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</si>
  <si>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</si>
  <si>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</si>
  <si>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</si>
  <si>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</si>
  <si>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</si>
  <si>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</si>
  <si>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</si>
  <si>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</si>
  <si>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</si>
  <si>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</si>
  <si>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</si>
  <si>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</si>
  <si>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</si>
  <si>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</si>
  <si>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</si>
  <si>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</si>
  <si>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</si>
  <si>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</si>
  <si>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</si>
  <si>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</si>
  <si>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</si>
  <si>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</si>
  <si>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</si>
  <si>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</si>
  <si>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</si>
  <si>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</si>
  <si>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</si>
  <si>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</si>
  <si>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</si>
  <si>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</si>
  <si>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</si>
  <si>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</si>
  <si>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</si>
  <si>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</si>
  <si>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</si>
  <si>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</si>
  <si>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</si>
  <si>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</si>
  <si>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</si>
  <si>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</si>
  <si>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</si>
  <si>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</si>
  <si>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</si>
  <si>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</si>
  <si>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</si>
  <si>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</si>
  <si>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</si>
  <si>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</si>
  <si>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</si>
  <si>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</si>
  <si>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</si>
  <si>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</si>
  <si>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</si>
  <si>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</si>
  <si>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</si>
  <si>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</si>
  <si>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</si>
  <si>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</si>
  <si>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</si>
  <si>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</si>
  <si>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</si>
  <si>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</si>
  <si>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</si>
  <si>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</si>
  <si>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</si>
  <si>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</si>
  <si>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</si>
  <si>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</si>
  <si>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</si>
  <si>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</si>
  <si>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</si>
  <si>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</si>
  <si>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</si>
  <si>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</si>
  <si>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</si>
  <si>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</si>
  <si>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</si>
  <si>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</si>
  <si>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</si>
  <si>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</si>
  <si>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</si>
  <si>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</si>
  <si>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</si>
  <si>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</si>
  <si>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</si>
  <si>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</si>
  <si>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</si>
  <si>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</si>
  <si>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</si>
  <si>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</si>
  <si>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</si>
  <si>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</si>
  <si>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</si>
  <si>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</si>
  <si>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</si>
  <si>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</si>
  <si>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</si>
  <si>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</si>
  <si>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</si>
  <si>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</si>
  <si>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</si>
  <si>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</si>
  <si>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</si>
  <si>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</si>
  <si>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</si>
  <si>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</si>
  <si>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</si>
  <si>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</si>
  <si>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</si>
  <si>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</si>
  <si>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</si>
  <si>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</si>
  <si>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</si>
  <si>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</si>
  <si>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</si>
  <si>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</si>
  <si>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</si>
  <si>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</si>
  <si>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</si>
  <si>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</si>
  <si>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</si>
  <si>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</si>
  <si>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</si>
  <si>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</si>
  <si>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</si>
  <si>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</si>
  <si>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</si>
  <si>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</si>
  <si>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</si>
  <si>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</si>
  <si>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</si>
  <si>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</si>
  <si>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</si>
  <si>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</si>
  <si>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</si>
  <si>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</si>
  <si>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</si>
  <si>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</si>
  <si>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</si>
  <si>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</si>
  <si>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</si>
  <si>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</si>
  <si>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</si>
  <si>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</si>
  <si>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</si>
  <si>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</si>
  <si>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</si>
  <si>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</si>
  <si>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</si>
  <si>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</si>
  <si>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</si>
  <si>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</si>
  <si>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</si>
  <si>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</si>
  <si>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</si>
  <si>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</si>
  <si>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</si>
  <si>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</si>
  <si>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</si>
  <si>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</si>
  <si>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</si>
  <si>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</si>
  <si>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</si>
  <si>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</si>
  <si>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</si>
  <si>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</si>
  <si>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</si>
  <si>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</si>
  <si>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</si>
  <si>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</si>
  <si>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</si>
  <si>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</si>
  <si>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</si>
  <si>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</si>
  <si>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</si>
  <si>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</si>
  <si>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</si>
  <si>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</si>
  <si>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</si>
  <si>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</si>
  <si>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</si>
  <si>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</si>
  <si>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</si>
  <si>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</si>
  <si>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</si>
  <si>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</si>
  <si>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</si>
  <si>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</si>
  <si>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</si>
  <si>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</si>
  <si>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</si>
  <si>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</si>
  <si>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</si>
  <si>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</si>
  <si>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</si>
  <si>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</si>
  <si>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</si>
  <si>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</si>
  <si>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</si>
  <si>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</si>
  <si>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</si>
  <si>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</si>
  <si>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</si>
  <si>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</si>
  <si>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</si>
  <si>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</si>
  <si>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</si>
  <si>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</si>
  <si>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</si>
  <si>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</si>
  <si>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</si>
  <si>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</si>
  <si>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</si>
  <si>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</si>
  <si>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</si>
  <si>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</si>
  <si>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</si>
  <si>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</si>
  <si>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</si>
  <si>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</si>
  <si>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</si>
  <si>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</si>
  <si>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</si>
  <si>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</si>
  <si>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</si>
  <si>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</si>
  <si>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</si>
  <si>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</si>
  <si>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</si>
  <si>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</si>
  <si>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</si>
  <si>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</si>
  <si>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</si>
  <si>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</si>
  <si>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</si>
  <si>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</si>
  <si>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</si>
  <si>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</si>
  <si>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</si>
  <si>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</si>
  <si>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</si>
  <si>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</si>
  <si>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</si>
  <si>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</si>
  <si>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</si>
  <si>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</si>
  <si>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</si>
  <si>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</si>
  <si>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</si>
  <si>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</si>
  <si>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</si>
  <si>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</si>
  <si>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</si>
  <si>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</si>
  <si>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</si>
  <si>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</si>
  <si>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</si>
  <si>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</si>
  <si>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</si>
  <si>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</si>
  <si>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</si>
  <si>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</si>
  <si>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</si>
  <si>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</si>
  <si>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</si>
  <si>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</si>
  <si>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</si>
  <si>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</si>
  <si>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</si>
  <si>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</si>
  <si>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</si>
  <si>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</si>
  <si>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</si>
  <si>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</si>
  <si>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</si>
  <si>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</si>
  <si>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</si>
  <si>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</si>
  <si>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</si>
  <si>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</si>
  <si>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</si>
  <si>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</si>
  <si>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</si>
  <si>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</si>
  <si>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</si>
  <si>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</si>
  <si>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</si>
  <si>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</si>
  <si>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</si>
  <si>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</si>
  <si>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</si>
  <si>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</si>
  <si>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</si>
  <si>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</si>
  <si>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</si>
  <si>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</si>
  <si>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</si>
  <si>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</si>
  <si>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</si>
  <si>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</si>
  <si>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</si>
  <si>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</si>
  <si>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</si>
  <si>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</si>
  <si>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</si>
  <si>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</si>
  <si>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</si>
  <si>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</si>
  <si>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</si>
  <si>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</si>
  <si>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</si>
  <si>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</si>
  <si>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</si>
  <si>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</si>
  <si>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</si>
  <si>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</si>
  <si>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</si>
  <si>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</si>
  <si>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</si>
  <si>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</si>
  <si>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</si>
  <si>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</si>
  <si>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</si>
  <si>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</si>
  <si>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</si>
  <si>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</si>
  <si>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</si>
  <si>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</si>
  <si>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</si>
  <si>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</si>
  <si>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</si>
  <si>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</si>
  <si>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</si>
  <si>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</si>
  <si>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</si>
  <si>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</si>
  <si>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</si>
  <si>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</si>
  <si>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</si>
  <si>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</si>
  <si>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</si>
  <si>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</si>
  <si>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</si>
  <si>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</si>
  <si>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</si>
  <si>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</si>
  <si>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</si>
  <si>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</si>
  <si>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</si>
  <si>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</si>
  <si>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</si>
  <si>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</si>
  <si>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</si>
  <si>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</si>
  <si>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</si>
  <si>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</si>
  <si>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</si>
  <si>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</si>
  <si>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</si>
  <si>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</si>
  <si>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</si>
  <si>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</si>
  <si>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</si>
  <si>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</si>
  <si>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</si>
  <si>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</si>
  <si>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</si>
  <si>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</si>
  <si>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</si>
  <si>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</si>
  <si>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</si>
  <si>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</si>
  <si>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</si>
  <si>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</si>
  <si>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</si>
  <si>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</si>
  <si>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</si>
  <si>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</si>
  <si>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</si>
  <si>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</si>
  <si>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</si>
  <si>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</si>
  <si>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</si>
  <si>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</si>
  <si>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</si>
  <si>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</si>
  <si>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</si>
  <si>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</si>
  <si>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</si>
  <si>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</si>
  <si>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</si>
  <si>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</si>
  <si>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</si>
  <si>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</si>
  <si>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</si>
  <si>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</si>
  <si>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</si>
  <si>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</si>
  <si>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</si>
  <si>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</si>
  <si>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</si>
  <si>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</si>
  <si>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</si>
  <si>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</si>
  <si>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</si>
  <si>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</si>
  <si>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</si>
  <si>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</si>
  <si>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</si>
  <si>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</si>
  <si>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</si>
  <si>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</si>
  <si>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</si>
  <si>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</si>
  <si>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</si>
  <si>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</si>
  <si>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</si>
  <si>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</si>
  <si>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</si>
  <si>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</si>
  <si>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</si>
  <si>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</si>
  <si>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</si>
  <si>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</si>
  <si>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</si>
  <si>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</si>
  <si>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</si>
  <si>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</si>
  <si>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</si>
  <si>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</si>
  <si>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</si>
  <si>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</si>
  <si>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</si>
  <si>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</si>
  <si>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</si>
  <si>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</si>
  <si>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</si>
  <si>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</si>
  <si>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</si>
  <si>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</si>
  <si>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</si>
  <si>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</si>
  <si>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</si>
  <si>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</si>
  <si>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</si>
  <si>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</si>
  <si>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</si>
  <si>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</si>
  <si>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</si>
  <si>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</si>
  <si>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</si>
  <si>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</si>
  <si>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</si>
  <si>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</si>
  <si>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</si>
  <si>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</si>
  <si>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</si>
  <si>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</si>
  <si>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</si>
  <si>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</si>
  <si>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</si>
  <si>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</si>
  <si>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</si>
  <si>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</si>
  <si>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</si>
  <si>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</si>
  <si>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</si>
  <si>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</si>
  <si>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</si>
  <si>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</si>
  <si>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</si>
  <si>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</si>
  <si>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</si>
  <si>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</si>
  <si>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</si>
  <si>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</si>
  <si>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</si>
  <si>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</si>
  <si>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</si>
  <si>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</si>
  <si>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</si>
  <si>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</si>
  <si>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</si>
  <si>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</si>
  <si>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</si>
  <si>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</si>
  <si>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</si>
  <si>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</si>
  <si>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</si>
  <si>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</si>
  <si>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</si>
  <si>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</si>
  <si>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</si>
  <si>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</si>
  <si>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</si>
  <si>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</si>
  <si>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</si>
  <si>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</si>
  <si>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</si>
  <si>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</si>
  <si>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</si>
  <si>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</si>
  <si>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</si>
  <si>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</si>
  <si>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</si>
  <si>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</si>
  <si>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</si>
  <si>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</si>
  <si>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</si>
  <si>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</si>
  <si>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</si>
  <si>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</si>
  <si>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</si>
  <si>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</si>
  <si>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</si>
  <si>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</si>
  <si>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</si>
  <si>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</si>
  <si>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</si>
  <si>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</si>
  <si>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</si>
  <si>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</si>
  <si>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</si>
  <si>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</si>
  <si>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</si>
  <si>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</si>
  <si>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</si>
  <si>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</si>
  <si>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</si>
  <si>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</si>
  <si>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</si>
  <si>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</si>
  <si>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</si>
  <si>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</si>
  <si>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</si>
  <si>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</si>
  <si>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</si>
  <si>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</si>
  <si>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</si>
  <si>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</si>
  <si>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</si>
  <si>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</si>
  <si>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</si>
  <si>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</si>
  <si>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</si>
  <si>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</si>
  <si>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</si>
  <si>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</si>
  <si>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</si>
  <si>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</si>
  <si>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</si>
  <si>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</si>
  <si>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</si>
  <si>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</si>
  <si>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</si>
  <si>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</si>
  <si>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</si>
  <si>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</si>
  <si>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</si>
  <si>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</si>
  <si>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</si>
  <si>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</si>
  <si>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</si>
  <si>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</si>
  <si>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</si>
  <si>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</si>
  <si>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</si>
  <si>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</si>
  <si>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</si>
  <si>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</si>
  <si>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</si>
  <si>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</si>
  <si>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</si>
  <si>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</si>
  <si>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</si>
  <si>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</si>
  <si>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</si>
  <si>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</si>
  <si>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</si>
  <si>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</si>
  <si>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</si>
  <si>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</si>
  <si>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</si>
  <si>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</si>
  <si>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</si>
  <si>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</si>
  <si>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</si>
  <si>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</si>
  <si>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</si>
  <si>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</si>
  <si>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</si>
  <si>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</si>
  <si>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</si>
  <si>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</si>
  <si>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</si>
  <si>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</si>
  <si>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</si>
  <si>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</si>
  <si>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</si>
  <si>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</si>
  <si>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</si>
  <si>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</si>
  <si>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</si>
  <si>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</si>
  <si>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</si>
  <si>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</si>
  <si>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</si>
  <si>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</si>
  <si>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</si>
  <si>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</si>
  <si>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</si>
  <si>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</si>
  <si>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</si>
  <si>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</si>
  <si>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</si>
  <si>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</si>
  <si>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</si>
  <si>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</si>
  <si>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</si>
  <si>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</si>
  <si>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</si>
  <si>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</si>
  <si>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</si>
  <si>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</si>
  <si>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</si>
  <si>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</si>
  <si>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</si>
  <si>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</si>
  <si>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</si>
  <si>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</si>
  <si>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</si>
  <si>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</si>
  <si>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</si>
  <si>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</si>
  <si>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</si>
  <si>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</si>
  <si>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</si>
  <si>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</si>
  <si>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</si>
  <si>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</si>
  <si>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</si>
  <si>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</si>
  <si>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</si>
  <si>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</si>
  <si>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</si>
  <si>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</si>
  <si>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</si>
  <si>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</si>
  <si>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</si>
  <si>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</si>
  <si>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</si>
  <si>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</si>
  <si>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</si>
  <si>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</si>
  <si>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</si>
  <si>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</si>
  <si>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</si>
  <si>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</si>
  <si>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</si>
  <si>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</si>
  <si>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</si>
  <si>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</si>
  <si>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</si>
  <si>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</si>
  <si>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</si>
  <si>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</si>
  <si>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</si>
  <si>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</si>
  <si>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</si>
  <si>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</si>
  <si>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</si>
  <si>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</si>
  <si>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</si>
  <si>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</si>
  <si>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</si>
  <si>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</si>
  <si>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</si>
  <si>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</si>
  <si>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</si>
  <si>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</si>
  <si>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</si>
  <si>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</si>
  <si>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</si>
  <si>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</si>
  <si>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</si>
  <si>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</si>
  <si>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</si>
  <si>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</si>
  <si>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</si>
  <si>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</si>
  <si>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</si>
  <si>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</si>
  <si>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</si>
  <si>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</si>
  <si>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</si>
  <si>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</si>
  <si>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</si>
  <si>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</si>
  <si>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</si>
  <si>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</si>
  <si>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</si>
  <si>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</si>
  <si>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</si>
  <si>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</si>
  <si>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</si>
  <si>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</si>
  <si>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</si>
  <si>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</si>
  <si>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</si>
  <si>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</si>
  <si>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</si>
  <si>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</si>
  <si>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</si>
  <si>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</si>
  <si>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</si>
  <si>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</si>
  <si>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</si>
  <si>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</si>
  <si>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</si>
  <si>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</si>
  <si>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</si>
  <si>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</si>
  <si>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</si>
  <si>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</si>
  <si>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</si>
  <si>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</si>
  <si>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</si>
  <si>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</si>
  <si>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</si>
  <si>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</si>
  <si>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</si>
  <si>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</si>
  <si>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</si>
  <si>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</si>
  <si>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</si>
  <si>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</si>
  <si>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</si>
  <si>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</si>
  <si>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</si>
  <si>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</si>
  <si>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</si>
  <si>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</si>
  <si>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</si>
  <si>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</si>
  <si>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</si>
  <si>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</si>
  <si>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</si>
  <si>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</si>
  <si>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</si>
  <si>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</si>
  <si>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</si>
  <si>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</si>
  <si>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</si>
  <si>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</si>
  <si>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</si>
  <si>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</si>
  <si>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</si>
  <si>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</si>
  <si>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</si>
  <si>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</si>
  <si>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</si>
  <si>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</si>
  <si>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</si>
  <si>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</si>
  <si>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</si>
  <si>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</si>
  <si>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</si>
  <si>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</si>
  <si>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</si>
  <si>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</si>
  <si>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</si>
  <si>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</si>
  <si>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</si>
  <si>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</si>
  <si>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</si>
  <si>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</si>
  <si>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</si>
  <si>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</si>
  <si>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</si>
  <si>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</si>
  <si>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</si>
  <si>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</si>
  <si>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</si>
  <si>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</si>
  <si>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</si>
  <si>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</si>
  <si>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</si>
  <si>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</si>
  <si>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</si>
  <si>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</si>
  <si>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</si>
  <si>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</si>
  <si>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</si>
  <si>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</si>
  <si>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</si>
  <si>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</si>
  <si>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</si>
  <si>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</si>
  <si>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</si>
  <si>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</si>
  <si>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</si>
  <si>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</si>
  <si>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</si>
  <si>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</si>
  <si>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</si>
  <si>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</si>
  <si>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</si>
  <si>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</si>
  <si>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</si>
  <si>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</si>
  <si>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</si>
  <si>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</si>
  <si>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</si>
  <si>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</si>
  <si>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</si>
  <si>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</si>
  <si>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</si>
  <si>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</si>
  <si>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</si>
  <si>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</si>
  <si>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</si>
  <si>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</si>
  <si>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</si>
  <si>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</si>
  <si>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</si>
  <si>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</si>
  <si>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</si>
  <si>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</si>
  <si>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</si>
  <si>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</si>
  <si>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</si>
  <si>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</si>
  <si>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</si>
  <si>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</si>
  <si>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</si>
  <si>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</si>
  <si>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</si>
  <si>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</si>
  <si>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</si>
  <si>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</si>
  <si>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</si>
  <si>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</si>
  <si>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</si>
  <si>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</si>
  <si>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</si>
  <si>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</si>
  <si>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</si>
  <si>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</si>
  <si>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</si>
  <si>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</si>
  <si>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</si>
  <si>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</si>
  <si>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</si>
  <si>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</si>
  <si>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</si>
  <si>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</si>
  <si>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</si>
  <si>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</si>
  <si>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</si>
  <si>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</si>
  <si>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</si>
  <si>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</si>
  <si>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</si>
  <si>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</si>
  <si>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</si>
  <si>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</si>
  <si>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</si>
  <si>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</si>
  <si>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</si>
  <si>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</si>
  <si>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</si>
  <si>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</si>
  <si>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</si>
  <si>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</si>
  <si>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</si>
  <si>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</si>
  <si>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</si>
  <si>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</si>
  <si>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</si>
  <si>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</si>
  <si>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</si>
  <si>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</si>
  <si>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</si>
  <si>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</si>
  <si>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</si>
  <si>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</si>
  <si>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</si>
  <si>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</si>
  <si>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</si>
  <si>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</si>
  <si>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</si>
  <si>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</si>
  <si>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</si>
  <si>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</si>
  <si>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</si>
  <si>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</si>
  <si>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</si>
  <si>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</si>
  <si>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</si>
  <si>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</si>
  <si>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</si>
  <si>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</si>
  <si>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</si>
  <si>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</si>
  <si>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</si>
  <si>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</si>
  <si>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</si>
  <si>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</si>
  <si>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</si>
  <si>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</si>
  <si>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</si>
  <si>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</si>
  <si>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</si>
  <si>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</si>
  <si>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</si>
  <si>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</si>
  <si>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</si>
  <si>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</si>
  <si>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</si>
  <si>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</si>
  <si>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</si>
  <si>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</si>
  <si>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</si>
  <si>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</si>
  <si>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</si>
  <si>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</si>
  <si>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</si>
  <si>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</si>
  <si>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</si>
  <si>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</si>
  <si>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</si>
  <si>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</si>
  <si>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</si>
  <si>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</si>
  <si>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</si>
  <si>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</si>
  <si>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</si>
  <si>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</si>
  <si>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</si>
  <si>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</si>
  <si>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</si>
  <si>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</si>
  <si>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</si>
  <si>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</si>
  <si>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</si>
  <si>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</si>
  <si>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</si>
  <si>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</si>
  <si>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</si>
  <si>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</si>
  <si>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</si>
  <si>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</si>
  <si>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</si>
  <si>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</si>
  <si>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</si>
  <si>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</si>
  <si>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</si>
  <si>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</si>
  <si>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</si>
  <si>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</si>
  <si>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</si>
  <si>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</si>
  <si>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</si>
  <si>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</si>
  <si>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</si>
  <si>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</si>
  <si>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</si>
  <si>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</si>
  <si>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</si>
  <si>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</si>
  <si>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</si>
  <si>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</si>
  <si>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</si>
  <si>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</si>
  <si>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</si>
  <si>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</si>
  <si>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</si>
  <si>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</si>
  <si>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</si>
  <si>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</si>
  <si>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</si>
  <si>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</si>
  <si>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</si>
  <si>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</si>
  <si>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</si>
  <si>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</si>
  <si>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</si>
  <si>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</si>
  <si>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</si>
  <si>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</si>
  <si>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</si>
  <si>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</si>
  <si>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</si>
  <si>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</si>
  <si>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</si>
  <si>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</si>
  <si>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</si>
  <si>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</si>
  <si>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</si>
  <si>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</si>
  <si>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</si>
  <si>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</si>
  <si>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</si>
  <si>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</si>
  <si>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</si>
  <si>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</si>
  <si>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</si>
  <si>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</si>
  <si>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</si>
  <si>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</si>
  <si>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</si>
  <si>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</si>
  <si>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</si>
  <si>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</si>
  <si>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</si>
  <si>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</si>
  <si>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</si>
  <si>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</si>
  <si>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</si>
  <si>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</si>
  <si>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</si>
  <si>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</si>
  <si>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</si>
  <si>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</si>
  <si>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</si>
  <si>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</si>
  <si>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</si>
  <si>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</si>
  <si>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</si>
  <si>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</si>
  <si>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</si>
  <si>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</si>
  <si>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</si>
  <si>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</si>
  <si>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</si>
  <si>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</si>
  <si>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</si>
  <si>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</si>
  <si>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</si>
  <si>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</si>
  <si>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</si>
  <si>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</si>
  <si>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</si>
  <si>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</si>
  <si>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</si>
  <si>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</si>
  <si>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</si>
  <si>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</si>
  <si>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</si>
  <si>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</si>
  <si>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</si>
  <si>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</si>
  <si>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</si>
  <si>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</si>
  <si>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</si>
  <si>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</si>
  <si>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</si>
  <si>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</si>
  <si>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</si>
  <si>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</si>
  <si>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</si>
  <si>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</si>
  <si>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</si>
  <si>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</si>
  <si>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</si>
  <si>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</si>
  <si>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</si>
  <si>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</si>
  <si>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</si>
  <si>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</si>
  <si>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</si>
  <si>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</si>
  <si>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</si>
  <si>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</si>
  <si>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</si>
  <si>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</si>
  <si>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</si>
  <si>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</si>
  <si>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</si>
  <si>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</si>
  <si>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</si>
  <si>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</si>
  <si>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</si>
  <si>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</si>
  <si>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</si>
  <si>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</si>
  <si>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</si>
  <si>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</si>
  <si>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</si>
  <si>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</si>
  <si>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</si>
  <si>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</si>
  <si>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</si>
  <si>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</si>
  <si>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</si>
  <si>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</si>
  <si>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</si>
  <si>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</si>
  <si>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</si>
  <si>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</si>
  <si>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</si>
  <si>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</si>
  <si>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</si>
  <si>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</si>
  <si>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</si>
  <si>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</si>
  <si>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</si>
  <si>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</si>
  <si>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</si>
  <si>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</si>
  <si>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</si>
  <si>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</si>
  <si>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</si>
  <si>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</si>
  <si>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</si>
  <si>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</si>
  <si>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</si>
  <si>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</si>
  <si>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</si>
  <si>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</si>
  <si>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</si>
  <si>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</si>
  <si>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</si>
  <si>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</si>
  <si>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</si>
  <si>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</si>
  <si>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</si>
  <si>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</si>
  <si>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</si>
  <si>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</si>
  <si>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</si>
  <si>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</si>
  <si>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</si>
  <si>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</si>
  <si>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</si>
  <si>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</si>
  <si>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</si>
  <si>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</si>
  <si>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</si>
  <si>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</si>
  <si>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</si>
  <si>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</si>
  <si>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</si>
  <si>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</si>
  <si>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</si>
  <si>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</si>
  <si>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</si>
  <si>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</si>
  <si>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</si>
  <si>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</si>
  <si>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</si>
  <si>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</si>
  <si>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</si>
  <si>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</si>
  <si>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</si>
  <si>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</si>
  <si>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</si>
  <si>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</si>
  <si>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</si>
  <si>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</si>
  <si>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</si>
  <si>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</si>
  <si>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</si>
  <si>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</si>
  <si>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</si>
  <si>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</si>
  <si>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</si>
  <si>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</si>
  <si>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</si>
  <si>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</si>
  <si>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</si>
  <si>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</si>
  <si>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</si>
  <si>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</si>
  <si>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</si>
  <si>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</si>
  <si>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</si>
  <si>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</si>
  <si>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</si>
  <si>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</si>
  <si>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</si>
  <si>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</si>
  <si>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</si>
  <si>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</si>
  <si>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</si>
  <si>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</si>
  <si>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</si>
  <si>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</si>
  <si>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</si>
  <si>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</si>
  <si>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</si>
  <si>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</si>
  <si>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</si>
  <si>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</si>
  <si>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</si>
  <si>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</si>
  <si>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</si>
  <si>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</si>
  <si>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</si>
  <si>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</si>
  <si>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</si>
  <si>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</si>
  <si>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</si>
  <si>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</si>
  <si>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</si>
  <si>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</si>
  <si>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</si>
  <si>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</si>
  <si>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</si>
  <si>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</si>
  <si>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</si>
  <si>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</si>
  <si>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</si>
  <si>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</si>
  <si>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</si>
  <si>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</si>
  <si>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</si>
  <si>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</si>
  <si>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</si>
  <si>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</si>
  <si>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</si>
  <si>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</si>
  <si>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</si>
  <si>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</si>
  <si>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</si>
  <si>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</si>
  <si>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</si>
  <si>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</si>
  <si>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</si>
  <si>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</si>
  <si>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</si>
  <si>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</si>
  <si>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</si>
  <si>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</si>
  <si>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</si>
  <si>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</si>
  <si>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</si>
  <si>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</si>
  <si>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</si>
  <si>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</si>
  <si>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</si>
  <si>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</si>
  <si>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</si>
  <si>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</si>
  <si>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</si>
  <si>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</si>
  <si>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</si>
  <si>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</si>
  <si>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</si>
  <si>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</si>
  <si>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</si>
  <si>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</si>
  <si>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</si>
  <si>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</si>
  <si>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</si>
  <si>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</si>
  <si>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</si>
  <si>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</si>
  <si>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</si>
  <si>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</si>
  <si>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</si>
  <si>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</si>
  <si>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</si>
  <si>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</si>
  <si>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</si>
  <si>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</si>
  <si>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</si>
  <si>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</si>
  <si>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</si>
  <si>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</si>
  <si>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</si>
  <si>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</si>
  <si>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</si>
  <si>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</si>
  <si>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</si>
  <si>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</si>
  <si>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</si>
  <si>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</si>
  <si>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</si>
  <si>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</si>
  <si>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</si>
  <si>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</si>
  <si>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</si>
  <si>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</si>
  <si>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</si>
  <si>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</si>
  <si>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</si>
  <si>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</si>
  <si>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</si>
  <si>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</si>
  <si>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</si>
  <si>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</si>
  <si>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</si>
  <si>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</si>
  <si>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</si>
  <si>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</si>
  <si>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</si>
  <si>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</si>
  <si>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</si>
  <si>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</si>
  <si>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</si>
  <si>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</si>
  <si>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</si>
  <si>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</si>
  <si>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</si>
  <si>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</si>
  <si>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</si>
  <si>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</si>
  <si>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</si>
  <si>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</si>
  <si>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</si>
  <si>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</si>
  <si>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</si>
  <si>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</si>
  <si>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</si>
  <si>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</si>
  <si>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</si>
  <si>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</si>
  <si>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</si>
  <si>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</si>
  <si>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</si>
  <si>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</si>
  <si>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</si>
  <si>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</si>
  <si>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</si>
  <si>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</si>
  <si>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</si>
  <si>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</si>
  <si>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</si>
  <si>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</si>
  <si>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</si>
  <si>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</si>
  <si>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</si>
  <si>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</si>
  <si>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</si>
  <si>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</si>
  <si>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</si>
  <si>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</si>
  <si>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</si>
  <si>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</si>
  <si>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</si>
  <si>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</si>
  <si>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</si>
  <si>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</si>
  <si>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</si>
  <si>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</si>
  <si>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</si>
  <si>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</si>
  <si>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</si>
  <si>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</si>
  <si>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</si>
  <si>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</si>
  <si>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</si>
  <si>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</si>
  <si>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</si>
  <si>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</si>
  <si>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</si>
  <si>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</si>
  <si>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</si>
  <si>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</si>
  <si>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</si>
  <si>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</si>
  <si>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</si>
  <si>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</si>
  <si>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</si>
  <si>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</si>
  <si>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</si>
  <si>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</si>
  <si>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</si>
  <si>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</si>
  <si>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</si>
  <si>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</si>
  <si>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</si>
  <si>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</si>
  <si>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</si>
  <si>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</si>
  <si>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</si>
  <si>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</si>
  <si>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</si>
  <si>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</si>
  <si>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</si>
  <si>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</si>
  <si>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</si>
  <si>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</si>
  <si>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</si>
  <si>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</si>
  <si>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</si>
  <si>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</si>
  <si>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</si>
  <si>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</si>
  <si>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</si>
  <si>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</si>
  <si>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</si>
  <si>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</si>
  <si>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</si>
  <si>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</si>
  <si>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</si>
  <si>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</si>
  <si>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</si>
  <si>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</si>
  <si>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</si>
  <si>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</si>
  <si>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</si>
  <si>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</si>
  <si>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</si>
  <si>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</si>
  <si>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</si>
  <si>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</si>
  <si>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</si>
  <si>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</si>
  <si>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</si>
  <si>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</si>
  <si>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</si>
  <si>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</si>
  <si>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</si>
  <si>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</si>
  <si>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</si>
  <si>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</si>
  <si>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</si>
  <si>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</si>
  <si>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</si>
  <si>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</si>
  <si>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</si>
  <si>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</si>
  <si>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</si>
  <si>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</si>
  <si>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</si>
  <si>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</si>
  <si>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</si>
  <si>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</si>
  <si>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</si>
  <si>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</si>
  <si>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</si>
  <si>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</si>
  <si>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</si>
  <si>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</si>
  <si>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</si>
  <si>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</si>
  <si>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</si>
  <si>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</si>
  <si>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</si>
  <si>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</si>
  <si>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</si>
  <si>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</si>
  <si>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</si>
  <si>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</si>
  <si>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</si>
  <si>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</si>
  <si>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</si>
  <si>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</si>
  <si>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</si>
  <si>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</si>
  <si>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</si>
  <si>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</si>
  <si>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</si>
  <si>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</si>
  <si>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</si>
  <si>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</si>
  <si>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</si>
  <si>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</si>
  <si>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</si>
  <si>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</si>
  <si>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</si>
  <si>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</si>
  <si>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</si>
  <si>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</si>
  <si>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</si>
  <si>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</si>
  <si>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</si>
  <si>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</si>
  <si>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</si>
  <si>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</si>
  <si>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</si>
  <si>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</si>
  <si>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</si>
  <si>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</si>
  <si>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</si>
  <si>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</si>
  <si>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</si>
  <si>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</si>
  <si>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</si>
  <si>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</si>
  <si>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</si>
  <si>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</si>
  <si>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</si>
  <si>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</si>
  <si>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</si>
  <si>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</si>
  <si>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</si>
  <si>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</si>
  <si>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</si>
  <si>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</si>
  <si>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</si>
  <si>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</si>
  <si>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</si>
  <si>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</si>
  <si>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</si>
  <si>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</si>
  <si>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</si>
  <si>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</si>
  <si>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</si>
  <si>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</si>
  <si>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</si>
  <si>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</si>
  <si>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</si>
  <si>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</si>
  <si>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</si>
  <si>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</si>
  <si>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</si>
  <si>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</si>
  <si>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</si>
  <si>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</si>
  <si>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</si>
  <si>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</si>
  <si>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</si>
  <si>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</si>
  <si>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</si>
  <si>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</si>
  <si>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</si>
  <si>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</si>
  <si>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</si>
  <si>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</si>
  <si>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</si>
  <si>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</si>
  <si>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</si>
  <si>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</si>
  <si>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</si>
  <si>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</si>
  <si>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</si>
  <si>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</si>
  <si>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</si>
  <si>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</si>
  <si>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</si>
  <si>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</si>
  <si>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</si>
  <si>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</si>
  <si>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</si>
  <si>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</si>
  <si>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</si>
  <si>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</si>
  <si>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</si>
  <si>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</si>
  <si>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</si>
  <si>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</si>
  <si>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</si>
  <si>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</si>
  <si>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</si>
  <si>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</si>
  <si>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</si>
  <si>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</si>
  <si>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</si>
  <si>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</si>
  <si>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</si>
  <si>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</si>
  <si>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</si>
  <si>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</si>
  <si>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</si>
  <si>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</si>
  <si>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</si>
  <si>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</si>
  <si>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</si>
  <si>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</si>
  <si>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</si>
  <si>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</si>
  <si>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</si>
  <si>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</si>
  <si>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</si>
  <si>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</si>
  <si>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</si>
  <si>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</si>
  <si>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</si>
  <si>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</si>
  <si>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</si>
  <si>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</si>
  <si>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</si>
  <si>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</si>
  <si>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</si>
  <si>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</si>
  <si>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</si>
  <si>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</si>
  <si>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</si>
  <si>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</si>
  <si>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</si>
  <si>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</si>
  <si>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</si>
  <si>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</si>
  <si>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</si>
  <si>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</si>
  <si>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</si>
  <si>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</si>
  <si>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</si>
  <si>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</si>
  <si>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</si>
  <si>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</si>
  <si>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</si>
  <si>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</si>
  <si>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</si>
  <si>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</si>
  <si>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</si>
  <si>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</si>
  <si>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</si>
  <si>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</si>
  <si>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</si>
  <si>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</si>
  <si>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</si>
  <si>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</si>
  <si>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</si>
  <si>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</si>
  <si>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</si>
  <si>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</si>
  <si>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</si>
  <si>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</si>
  <si>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</si>
  <si>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</si>
  <si>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</si>
  <si>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</si>
  <si>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</si>
  <si>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</si>
  <si>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</si>
  <si>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</si>
  <si>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</si>
  <si>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</si>
  <si>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</si>
  <si>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</si>
  <si>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</si>
  <si>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</si>
  <si>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</si>
  <si>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</si>
  <si>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</si>
  <si>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</si>
  <si>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</si>
  <si>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</si>
  <si>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</si>
  <si>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</si>
  <si>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</si>
  <si>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</si>
  <si>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</si>
  <si>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</si>
  <si>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</si>
  <si>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</si>
  <si>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</si>
  <si>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</si>
  <si>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</si>
  <si>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</si>
  <si>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</si>
  <si>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</si>
  <si>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</si>
  <si>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</si>
  <si>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</si>
  <si>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</si>
  <si>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</si>
  <si>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</si>
  <si>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</si>
  <si>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</si>
  <si>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</si>
  <si>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</si>
  <si>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</si>
  <si>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</si>
  <si>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</si>
  <si>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</si>
  <si>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</si>
  <si>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</si>
  <si>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</si>
  <si>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</si>
  <si>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</si>
  <si>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</si>
  <si>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</si>
  <si>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</si>
  <si>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</si>
  <si>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</si>
  <si>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</si>
  <si>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</si>
  <si>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</si>
  <si>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</si>
  <si>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</si>
  <si>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</si>
  <si>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</si>
  <si>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</si>
  <si>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</si>
  <si>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</si>
  <si>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</si>
  <si>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</si>
  <si>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</si>
  <si>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</si>
  <si>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</si>
  <si>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</si>
  <si>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</si>
  <si>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</si>
  <si>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</si>
  <si>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</si>
  <si>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</si>
  <si>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</si>
  <si>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</si>
  <si>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</si>
  <si>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</si>
  <si>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</si>
  <si>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</si>
  <si>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</si>
  <si>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</si>
  <si>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</si>
  <si>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</si>
  <si>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</si>
  <si>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</si>
  <si>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</si>
  <si>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</si>
  <si>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</si>
  <si>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</si>
  <si>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</si>
  <si>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</si>
  <si>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</si>
  <si>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</si>
  <si>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</si>
  <si>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</si>
  <si>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</si>
  <si>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</si>
  <si>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</si>
  <si>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</si>
  <si>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</si>
  <si>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</si>
  <si>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</si>
  <si>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</si>
  <si>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</si>
  <si>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</si>
  <si>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</si>
  <si>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</si>
  <si>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</si>
  <si>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</si>
  <si>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</si>
  <si>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</si>
  <si>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</si>
  <si>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</si>
  <si>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</si>
  <si>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</si>
  <si>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</si>
  <si>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</si>
  <si>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</si>
  <si>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</si>
  <si>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</si>
  <si>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</si>
  <si>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</si>
  <si>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</si>
  <si>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</si>
  <si>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</si>
  <si>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</si>
  <si>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</si>
  <si>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</si>
  <si>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</si>
  <si>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</si>
  <si>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</si>
  <si>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</si>
  <si>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</si>
  <si>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</si>
  <si>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</si>
  <si>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</si>
  <si>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</si>
  <si>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</si>
  <si>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</si>
  <si>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</si>
  <si>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</si>
  <si>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</si>
  <si>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</si>
  <si>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</si>
  <si>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</si>
  <si>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</si>
  <si>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</si>
  <si>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</si>
  <si>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</si>
  <si>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</si>
  <si>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</si>
  <si>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</si>
  <si>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</si>
  <si>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</si>
  <si>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</si>
  <si>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</si>
  <si>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</si>
  <si>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</si>
  <si>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</si>
  <si>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</si>
  <si>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</si>
  <si>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</si>
  <si>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</si>
  <si>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</si>
  <si>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</si>
  <si>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</si>
  <si>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</si>
  <si>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</si>
  <si>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</si>
  <si>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</si>
  <si>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</si>
  <si>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</si>
  <si>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</si>
  <si>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</si>
  <si>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</si>
  <si>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</si>
  <si>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</si>
  <si>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</si>
  <si>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</si>
  <si>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</si>
  <si>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</si>
  <si>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</si>
  <si>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</si>
  <si>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</si>
  <si>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</si>
  <si>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</si>
  <si>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</si>
  <si>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</si>
  <si>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</si>
  <si>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</si>
  <si>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</si>
  <si>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</si>
  <si>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</si>
  <si>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</si>
  <si>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</si>
  <si>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</si>
  <si>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</si>
  <si>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</si>
  <si>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</si>
  <si>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</si>
  <si>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</si>
  <si>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</si>
  <si>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</si>
  <si>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</si>
  <si>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</si>
  <si>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</si>
  <si>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</si>
  <si>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</si>
  <si>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</si>
  <si>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</si>
  <si>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</si>
  <si>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</si>
  <si>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</si>
  <si>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</si>
  <si>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</si>
  <si>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</si>
  <si>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</si>
  <si>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</si>
  <si>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</si>
  <si>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</si>
  <si>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</si>
  <si>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</si>
  <si>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</si>
  <si>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</si>
  <si>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</si>
  <si>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</si>
  <si>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</si>
  <si>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</si>
  <si>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</si>
  <si>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</si>
  <si>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</si>
  <si>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</si>
  <si>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</si>
  <si>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</si>
  <si>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</si>
  <si>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</si>
  <si>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</si>
  <si>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</si>
  <si>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</si>
  <si>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</si>
  <si>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</si>
  <si>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</si>
  <si>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</si>
  <si>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</si>
  <si>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</si>
  <si>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</si>
  <si>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</si>
  <si>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</si>
  <si>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</si>
  <si>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</si>
  <si>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</si>
  <si>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</si>
  <si>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</si>
  <si>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</si>
  <si>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</si>
  <si>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</si>
  <si>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</si>
  <si>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</si>
  <si>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</si>
  <si>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</si>
  <si>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</si>
  <si>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</si>
  <si>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</si>
  <si>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</si>
  <si>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</si>
  <si>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</si>
  <si>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</si>
  <si>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</si>
  <si>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</si>
  <si>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</si>
  <si>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</si>
  <si>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</si>
  <si>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</si>
  <si>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</si>
  <si>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</si>
  <si>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</si>
  <si>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</si>
  <si>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</si>
  <si>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</si>
  <si>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</si>
  <si>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</si>
  <si>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</si>
  <si>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</si>
  <si>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</si>
  <si>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</si>
  <si>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</si>
  <si>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</si>
  <si>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</si>
  <si>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</si>
  <si>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</si>
  <si>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</si>
  <si>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</si>
  <si>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</si>
  <si>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</si>
  <si>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</si>
  <si>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</si>
  <si>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</si>
  <si>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</si>
  <si>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</si>
  <si>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</si>
  <si>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</si>
  <si>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</si>
  <si>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</si>
  <si>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</si>
  <si>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</si>
  <si>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</si>
  <si>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</si>
  <si>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</si>
  <si>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</si>
  <si>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</si>
  <si>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</si>
  <si>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</si>
  <si>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</si>
  <si>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</si>
  <si>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</si>
  <si>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</si>
  <si>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</si>
  <si>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</si>
  <si>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</si>
  <si>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</si>
  <si>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</si>
  <si>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</si>
  <si>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</si>
  <si>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</si>
  <si>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</si>
  <si>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</si>
  <si>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</si>
  <si>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</si>
  <si>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</si>
  <si>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</si>
  <si>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</si>
  <si>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</si>
  <si>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</si>
  <si>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</si>
  <si>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</si>
  <si>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</si>
  <si>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</si>
  <si>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</si>
  <si>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</si>
  <si>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</si>
  <si>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</si>
  <si>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</si>
  <si>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</si>
  <si>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</si>
  <si>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</si>
  <si>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</si>
  <si>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</si>
  <si>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</si>
  <si>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</si>
  <si>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</si>
  <si>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</si>
  <si>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</si>
  <si>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</si>
  <si>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</si>
  <si>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</si>
  <si>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</si>
  <si>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</si>
  <si>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</si>
  <si>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</si>
  <si>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</si>
  <si>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</si>
  <si>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</si>
  <si>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</si>
  <si>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</si>
  <si>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</si>
  <si>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</si>
  <si>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</si>
  <si>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</si>
  <si>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</si>
  <si>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</si>
  <si>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</si>
  <si>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</si>
  <si>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</si>
  <si>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</si>
  <si>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</si>
  <si>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</si>
  <si>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</si>
  <si>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</si>
  <si>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</si>
  <si>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</si>
  <si>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</si>
  <si>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</si>
  <si>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</si>
  <si>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</si>
  <si>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</si>
  <si>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</si>
  <si>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</si>
  <si>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</si>
  <si>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</si>
  <si>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</si>
  <si>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</si>
  <si>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</si>
  <si>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</si>
  <si>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</si>
  <si>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</si>
  <si>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</si>
  <si>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</si>
  <si>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</si>
  <si>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</si>
  <si>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</si>
  <si>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</si>
  <si>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</si>
  <si>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</si>
  <si>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</si>
  <si>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</si>
  <si>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</si>
  <si>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</si>
  <si>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</si>
  <si>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</si>
  <si>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</si>
  <si>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</si>
  <si>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</si>
  <si>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</si>
  <si>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</si>
  <si>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</si>
  <si>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</si>
  <si>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</si>
  <si>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</si>
  <si>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</si>
  <si>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</si>
  <si>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</si>
  <si>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</si>
  <si>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</si>
  <si>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</si>
  <si>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</si>
  <si>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</si>
  <si>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</si>
  <si>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</si>
  <si>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</si>
  <si>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</si>
  <si>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</si>
  <si>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</si>
  <si>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</si>
  <si>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</si>
  <si>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</si>
  <si>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</si>
  <si>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</si>
  <si>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</si>
  <si>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</si>
  <si>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</si>
  <si>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</si>
  <si>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</si>
  <si>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</si>
  <si>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</si>
  <si>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</si>
  <si>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</si>
  <si>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</si>
  <si>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</si>
  <si>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</si>
  <si>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</si>
  <si>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</si>
  <si>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</si>
  <si>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</si>
  <si>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</si>
  <si>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</si>
  <si>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</si>
  <si>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</si>
  <si>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</si>
  <si>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</si>
  <si>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</si>
  <si>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</si>
  <si>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</si>
  <si>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</si>
  <si>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</si>
  <si>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</si>
  <si>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</si>
  <si>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</si>
  <si>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</si>
  <si>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</si>
  <si>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</si>
  <si>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</si>
  <si>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</si>
  <si>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</si>
  <si>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</si>
  <si>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</si>
  <si>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</si>
  <si>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</si>
  <si>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</si>
  <si>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</si>
  <si>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</si>
  <si>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</si>
  <si>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</si>
  <si>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</si>
  <si>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</si>
  <si>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</si>
  <si>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</si>
  <si>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</si>
  <si>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</si>
  <si>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</si>
  <si>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</si>
  <si>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</si>
  <si>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</si>
  <si>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</si>
  <si>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</si>
  <si>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</si>
  <si>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</si>
  <si>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</si>
  <si>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</si>
  <si>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</si>
  <si>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</si>
  <si>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</si>
  <si>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</si>
  <si>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</si>
  <si>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</si>
  <si>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</si>
  <si>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</si>
  <si>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</si>
  <si>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</si>
  <si>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</si>
  <si>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</si>
  <si>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</si>
  <si>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</si>
  <si>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</si>
  <si>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</si>
  <si>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</si>
  <si>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</si>
  <si>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</si>
  <si>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</si>
  <si>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</si>
  <si>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</si>
  <si>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</si>
  <si>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</si>
  <si>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</si>
  <si>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</si>
  <si>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</si>
  <si>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</si>
  <si>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</si>
  <si>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</si>
  <si>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</si>
  <si>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</si>
  <si>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</si>
  <si>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</si>
  <si>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</si>
  <si>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</si>
  <si>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</si>
  <si>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</si>
  <si>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</si>
  <si>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</si>
  <si>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</si>
  <si>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</si>
  <si>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</si>
  <si>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</si>
  <si>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</si>
  <si>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</si>
  <si>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</si>
  <si>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</si>
  <si>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</si>
  <si>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</si>
  <si>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</si>
  <si>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</si>
  <si>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</si>
  <si>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</si>
  <si>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</si>
  <si>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</si>
  <si>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</si>
  <si>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</si>
  <si>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</si>
  <si>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</si>
  <si>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</si>
  <si>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</si>
  <si>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</si>
  <si>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</si>
  <si>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</si>
  <si>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</si>
  <si>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</si>
  <si>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</si>
  <si>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</si>
  <si>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</si>
  <si>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</si>
  <si>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</si>
  <si>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</si>
  <si>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</si>
  <si>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</si>
  <si>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</si>
  <si>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</si>
  <si>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</si>
  <si>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</si>
  <si>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</si>
  <si>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</si>
  <si>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</si>
  <si>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</si>
  <si>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</si>
  <si>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</si>
  <si>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</si>
  <si>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</si>
  <si>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</si>
  <si>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</si>
  <si>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</si>
  <si>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</si>
  <si>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</si>
  <si>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</si>
  <si>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</si>
  <si>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</si>
  <si>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</si>
  <si>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</si>
  <si>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</si>
  <si>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</si>
  <si>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</si>
  <si>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</si>
  <si>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</si>
  <si>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</si>
  <si>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</si>
  <si>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</si>
  <si>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</si>
  <si>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</si>
  <si>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</si>
  <si>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</si>
  <si>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</si>
  <si>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</si>
  <si>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</si>
  <si>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</si>
  <si>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</si>
  <si>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</si>
  <si>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</si>
  <si>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</si>
  <si>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</si>
  <si>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</si>
  <si>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</si>
  <si>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</si>
  <si>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ASUINFANCIA</t>
  </si>
  <si>
    <t>COORDINACION PEDAGOGICA ENTORNO FAMILIAR BUEN COMIENZO</t>
  </si>
  <si>
    <t>CORPORACION DIGNIFICAR</t>
  </si>
  <si>
    <t>COORDINACION PEDAGOGICA ENTORNO INSTITUCIONAL BUEN COMIENZO</t>
  </si>
  <si>
    <t>ALBERTO GUBBAY PEREZ</t>
  </si>
  <si>
    <t>CALLE 18 # 54-78</t>
  </si>
  <si>
    <t>3128033581</t>
  </si>
  <si>
    <t>calle 18 # 54-78</t>
  </si>
  <si>
    <t>corporacion.creermas@gmail.com</t>
  </si>
  <si>
    <t>2021-17-10000514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</si>
</sst>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0"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64</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901298444</v>
      </c>
      <c r="C20" s="5"/>
      <c r="D20" s="73"/>
      <c r="E20" s="5"/>
      <c r="F20" s="5"/>
      <c r="G20" s="5"/>
      <c r="H20" s="186"/>
      <c r="I20" s="149" t="s">
        <v>64</v>
      </c>
      <c r="J20" s="150" t="s">
        <v>394</v>
      </c>
      <c r="K20" s="151">
        <v>994600400</v>
      </c>
      <c r="L20" s="152"/>
      <c r="M20" s="152"/>
      <c r="N20" s="135">
        <f>+(M20-L20)/30</f>
        <v>0</v>
      </c>
      <c r="O20" s="138"/>
      <c r="U20" s="134"/>
      <c r="V20" s="105">
        <f ca="1">NOW()</f>
        <v>44194.675490856484</v>
      </c>
      <c r="W20" s="105">
        <f ca="1">NOW()</f>
        <v>44194.675490856484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CREER MAS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c r="E48" s="145">
        <v>41284</v>
      </c>
      <c r="F48" s="145">
        <v>41635</v>
      </c>
      <c r="G48" s="160">
        <f>IF(AND(E48&lt;&gt;"",F48&lt;&gt;""),((F48-E48)/30),"")</f>
        <v>11.7</v>
      </c>
      <c r="H48" s="114" t="s">
        <v>2678</v>
      </c>
      <c r="I48" s="113" t="s">
        <v>36</v>
      </c>
      <c r="J48" s="113" t="s">
        <v>38</v>
      </c>
      <c r="K48" s="116">
        <v>15795000</v>
      </c>
      <c r="L48" s="115"/>
      <c r="M48" s="117">
        <v>1</v>
      </c>
      <c r="N48" s="115" t="s">
        <v>27</v>
      </c>
      <c r="O48" s="115" t="s">
        <v>26</v>
      </c>
      <c r="P48" s="78"/>
    </row>
    <row r="49" spans="1:16" s="6" customFormat="1" ht="24.75" customHeight="1" x14ac:dyDescent="0.25">
      <c r="A49" s="143">
        <v>2</v>
      </c>
      <c r="B49" s="111" t="s">
        <v>2677</v>
      </c>
      <c r="C49" s="112" t="s">
        <v>32</v>
      </c>
      <c r="D49" s="110"/>
      <c r="E49" s="145">
        <v>41659</v>
      </c>
      <c r="F49" s="145">
        <v>41985</v>
      </c>
      <c r="G49" s="160">
        <f t="shared" ref="G49:G50" si="2">IF(AND(E49&lt;&gt;"",F49&lt;&gt;""),((F49-E49)/30),"")</f>
        <v>10.866666666666667</v>
      </c>
      <c r="H49" s="122" t="s">
        <v>2678</v>
      </c>
      <c r="I49" s="113" t="s">
        <v>36</v>
      </c>
      <c r="J49" s="113" t="s">
        <v>38</v>
      </c>
      <c r="K49" s="116">
        <v>15781500</v>
      </c>
      <c r="L49" s="115"/>
      <c r="M49" s="117">
        <v>1</v>
      </c>
      <c r="N49" s="115" t="s">
        <v>27</v>
      </c>
      <c r="O49" s="115" t="s">
        <v>26</v>
      </c>
      <c r="P49" s="78"/>
    </row>
    <row r="50" spans="1:16" s="6" customFormat="1" ht="24.75" customHeight="1" x14ac:dyDescent="0.25">
      <c r="A50" s="143">
        <v>3</v>
      </c>
      <c r="B50" s="111" t="s">
        <v>2679</v>
      </c>
      <c r="C50" s="112" t="s">
        <v>32</v>
      </c>
      <c r="D50" s="110"/>
      <c r="E50" s="145">
        <v>42398</v>
      </c>
      <c r="F50" s="145">
        <v>42720</v>
      </c>
      <c r="G50" s="160">
        <f t="shared" si="2"/>
        <v>10.733333333333333</v>
      </c>
      <c r="H50" s="122" t="s">
        <v>2680</v>
      </c>
      <c r="I50" s="113" t="s">
        <v>36</v>
      </c>
      <c r="J50" s="113" t="s">
        <v>38</v>
      </c>
      <c r="K50" s="116">
        <v>17562051</v>
      </c>
      <c r="L50" s="115"/>
      <c r="M50" s="117">
        <v>1</v>
      </c>
      <c r="N50" s="115" t="s">
        <v>27</v>
      </c>
      <c r="O50" s="115" t="s">
        <v>26</v>
      </c>
      <c r="P50" s="78"/>
    </row>
    <row r="51" spans="1:16" s="6" customFormat="1" ht="24.75" customHeight="1" outlineLevel="1" x14ac:dyDescent="0.25">
      <c r="A51" s="143">
        <v>4</v>
      </c>
      <c r="B51" s="111" t="s">
        <v>2679</v>
      </c>
      <c r="C51" s="112" t="s">
        <v>32</v>
      </c>
      <c r="D51" s="110"/>
      <c r="E51" s="145">
        <v>42758</v>
      </c>
      <c r="F51" s="145">
        <v>43084</v>
      </c>
      <c r="G51" s="160">
        <f t="shared" ref="G51:G107" si="3">IF(AND(E51&lt;&gt;"",F51&lt;&gt;""),((F51-E51)/30),"")</f>
        <v>10.866666666666667</v>
      </c>
      <c r="H51" s="122" t="s">
        <v>2680</v>
      </c>
      <c r="I51" s="113" t="s">
        <v>36</v>
      </c>
      <c r="J51" s="113" t="s">
        <v>38</v>
      </c>
      <c r="K51" s="116">
        <v>19533713</v>
      </c>
      <c r="L51" s="115"/>
      <c r="M51" s="117">
        <v>1</v>
      </c>
      <c r="N51" s="115" t="s">
        <v>27</v>
      </c>
      <c r="O51" s="115" t="s">
        <v>26</v>
      </c>
      <c r="P51" s="78"/>
    </row>
    <row r="52" spans="1:16" s="7" customFormat="1" ht="24.75" customHeight="1" outlineLevel="1" x14ac:dyDescent="0.25">
      <c r="A52" s="144">
        <v>5</v>
      </c>
      <c r="B52" s="111" t="s">
        <v>2679</v>
      </c>
      <c r="C52" s="112" t="s">
        <v>32</v>
      </c>
      <c r="D52" s="110"/>
      <c r="E52" s="145">
        <v>43113</v>
      </c>
      <c r="F52" s="145">
        <v>43462</v>
      </c>
      <c r="G52" s="160">
        <f t="shared" si="3"/>
        <v>11.633333333333333</v>
      </c>
      <c r="H52" s="122" t="s">
        <v>2680</v>
      </c>
      <c r="I52" s="113" t="s">
        <v>36</v>
      </c>
      <c r="J52" s="113" t="s">
        <v>38</v>
      </c>
      <c r="K52" s="116">
        <v>21955287</v>
      </c>
      <c r="L52" s="115"/>
      <c r="M52" s="117">
        <v>1</v>
      </c>
      <c r="N52" s="115" t="s">
        <v>27</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29838012</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43671</v>
      </c>
      <c r="D193" s="5"/>
      <c r="E193" s="126">
        <v>3792</v>
      </c>
      <c r="F193" s="5"/>
      <c r="G193" s="5"/>
      <c r="H193" s="147" t="s">
        <v>2681</v>
      </c>
      <c r="J193" s="5"/>
      <c r="K193" s="127">
        <v>41284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2682</v>
      </c>
      <c r="J211" s="27" t="s">
        <v>2622</v>
      </c>
      <c r="K211" s="148" t="s">
        <v>2684</v>
      </c>
      <c r="L211" s="21"/>
      <c r="M211" s="21"/>
      <c r="N211" s="21"/>
      <c r="O211" s="8"/>
    </row>
    <row r="212" spans="1:15" x14ac:dyDescent="0.25">
      <c r="A212" s="9"/>
      <c r="B212" s="27" t="s">
        <v>2619</v>
      </c>
      <c r="C212" s="147" t="s">
        <v>2681</v>
      </c>
      <c r="D212" s="21"/>
      <c r="G212" s="27" t="s">
        <v>2621</v>
      </c>
      <c r="H212" s="148" t="s">
        <v>2683</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Alberto Gubbay Perez</cp:lastModifiedBy>
  <cp:lastPrinted>2020-12-29T21:10:53Z</cp:lastPrinted>
  <dcterms:created xsi:type="dcterms:W3CDTF">2020-10-14T21:57:42Z</dcterms:created>
  <dcterms:modified xsi:type="dcterms:W3CDTF">2020-12-29T21:12:49Z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