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05" yWindow="-105" windowWidth="20640" windowHeight="117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<sst xmlns="http://schemas.openxmlformats.org/spreadsheetml/2006/main" count="5277" uniqueCount="2814">
  <si>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</si>
  <si>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</si>
  <si>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</si>
  <si>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</si>
  <si>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</si>
  <si>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</si>
  <si>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</si>
  <si>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</si>
  <si>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</si>
  <si>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</si>
  <si>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</si>
  <si>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</si>
  <si>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</si>
  <si>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</si>
  <si>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</si>
  <si>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</si>
  <si>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</si>
  <si>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</si>
  <si>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</si>
  <si>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</si>
  <si>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</si>
  <si>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</si>
  <si>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</si>
  <si>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</si>
  <si>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</si>
  <si>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</si>
  <si>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</si>
  <si>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</si>
  <si>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</si>
  <si>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</si>
  <si>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</si>
  <si>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</si>
  <si>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</si>
  <si>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</si>
  <si>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</si>
  <si>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</si>
  <si>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</si>
  <si>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</si>
  <si>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</si>
  <si>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</si>
  <si>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</si>
  <si>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</si>
  <si>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</si>
  <si>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</si>
  <si>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</si>
  <si>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</si>
  <si>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</si>
  <si>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</si>
  <si>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</si>
  <si>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</si>
  <si>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</si>
  <si>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</si>
  <si>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</si>
  <si>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</si>
  <si>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</si>
  <si>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</si>
  <si>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</si>
  <si>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</si>
  <si>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</si>
  <si>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</si>
  <si>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</si>
  <si>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</si>
  <si>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</si>
  <si>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</si>
  <si>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</si>
  <si>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</si>
  <si>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</si>
  <si>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</si>
  <si>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</si>
  <si>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</si>
  <si>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</si>
  <si>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</si>
  <si>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</si>
  <si>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</si>
  <si>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</si>
  <si>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</si>
  <si>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</si>
  <si>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</si>
  <si>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</si>
  <si>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</si>
  <si>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</si>
  <si>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</si>
  <si>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</si>
  <si>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</si>
  <si>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</si>
  <si>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</si>
  <si>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</si>
  <si>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</si>
  <si>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</si>
  <si>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</si>
  <si>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</si>
  <si>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</si>
  <si>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</si>
  <si>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</si>
  <si>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</si>
  <si>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</si>
  <si>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</si>
  <si>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</si>
  <si>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</si>
  <si>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</si>
  <si>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</si>
  <si>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</si>
  <si>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</si>
  <si>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</si>
  <si>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</si>
  <si>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</si>
  <si>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</si>
  <si>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</si>
  <si>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</si>
  <si>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</si>
  <si>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</si>
  <si>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</si>
  <si>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</si>
  <si>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</si>
  <si>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</si>
  <si>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</si>
  <si>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</si>
  <si>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</si>
  <si>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</si>
  <si>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</si>
  <si>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</si>
  <si>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</si>
  <si>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</si>
  <si>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</si>
  <si>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</si>
  <si>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</si>
  <si>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</si>
  <si>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</si>
  <si>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</si>
  <si>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</si>
  <si>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</si>
  <si>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</si>
  <si>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</si>
  <si>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</si>
  <si>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</si>
  <si>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</si>
  <si>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</si>
  <si>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</si>
  <si>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</si>
  <si>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</si>
  <si>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</si>
  <si>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</si>
  <si>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</si>
  <si>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</si>
  <si>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</si>
  <si>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</si>
  <si>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</si>
  <si>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</si>
  <si>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</si>
  <si>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</si>
  <si>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</si>
  <si>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</si>
  <si>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</si>
  <si>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</si>
  <si>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</si>
  <si>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</si>
  <si>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</si>
  <si>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</si>
  <si>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</si>
  <si>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</si>
  <si>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</si>
  <si>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</si>
  <si>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</si>
  <si>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</si>
  <si>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</si>
  <si>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</si>
  <si>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</si>
  <si>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</si>
  <si>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</si>
  <si>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</si>
  <si>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</si>
  <si>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</si>
  <si>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</si>
  <si>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</si>
  <si>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</si>
  <si>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</si>
  <si>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</si>
  <si>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</si>
  <si>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</si>
  <si>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</si>
  <si>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</si>
  <si>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</si>
  <si>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</si>
  <si>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</si>
  <si>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</si>
  <si>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</si>
  <si>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</si>
  <si>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</si>
  <si>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</si>
  <si>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</si>
  <si>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</si>
  <si>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</si>
  <si>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</si>
  <si>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</si>
  <si>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</si>
  <si>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</si>
  <si>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</si>
  <si>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</si>
  <si>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</si>
  <si>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</si>
  <si>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</si>
  <si>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</si>
  <si>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</si>
  <si>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</si>
  <si>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</si>
  <si>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</si>
  <si>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</si>
  <si>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</si>
  <si>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</si>
  <si>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</si>
  <si>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</si>
  <si>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</si>
  <si>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</si>
  <si>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</si>
  <si>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</si>
  <si>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</si>
  <si>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</si>
  <si>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</si>
  <si>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</si>
  <si>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</si>
  <si>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</si>
  <si>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</si>
  <si>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</si>
  <si>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</si>
  <si>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</si>
  <si>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</si>
  <si>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</si>
  <si>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</si>
  <si>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</si>
  <si>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</si>
  <si>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</si>
  <si>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</si>
  <si>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</si>
  <si>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</si>
  <si>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</si>
  <si>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</si>
  <si>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</si>
  <si>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</si>
  <si>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</si>
  <si>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</si>
  <si>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</si>
  <si>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</si>
  <si>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</si>
  <si>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</si>
  <si>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</si>
  <si>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</si>
  <si>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</si>
  <si>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</si>
  <si>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</si>
  <si>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</si>
  <si>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</si>
  <si>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</si>
  <si>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</si>
  <si>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</si>
  <si>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</si>
  <si>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</si>
  <si>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</si>
  <si>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</si>
  <si>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</si>
  <si>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</si>
  <si>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</si>
  <si>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</si>
  <si>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</si>
  <si>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</si>
  <si>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</si>
  <si>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</si>
  <si>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</si>
  <si>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</si>
  <si>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</si>
  <si>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</si>
  <si>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</si>
  <si>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</si>
  <si>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</si>
  <si>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</si>
  <si>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</si>
  <si>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</si>
  <si>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</si>
  <si>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</si>
  <si>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</si>
  <si>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</si>
  <si>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</si>
  <si>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</si>
  <si>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</si>
  <si>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</si>
  <si>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</si>
  <si>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</si>
  <si>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</si>
  <si>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</si>
  <si>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</si>
  <si>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</si>
  <si>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</si>
  <si>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</si>
  <si>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</si>
  <si>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</si>
  <si>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</si>
  <si>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</si>
  <si>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</si>
  <si>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</si>
  <si>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</si>
  <si>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</si>
  <si>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</si>
  <si>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</si>
  <si>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</si>
  <si>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</si>
  <si>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</si>
  <si>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</si>
  <si>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</si>
  <si>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</si>
  <si>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</si>
  <si>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</si>
  <si>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</si>
  <si>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</si>
  <si>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</si>
  <si>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</si>
  <si>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</si>
  <si>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</si>
  <si>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</si>
  <si>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</si>
  <si>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</si>
  <si>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</si>
  <si>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</si>
  <si>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</si>
  <si>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</si>
  <si>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</si>
  <si>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</si>
  <si>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</si>
  <si>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</si>
  <si>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</si>
  <si>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</si>
  <si>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</si>
  <si>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</si>
  <si>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</si>
  <si>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</si>
  <si>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</si>
  <si>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</si>
  <si>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</si>
  <si>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</si>
  <si>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</si>
  <si>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</si>
  <si>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</si>
  <si>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</si>
  <si>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</si>
  <si>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</si>
  <si>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</si>
  <si>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</si>
  <si>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</si>
  <si>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</si>
  <si>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</si>
  <si>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</si>
  <si>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</si>
  <si>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</si>
  <si>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</si>
  <si>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</si>
  <si>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</si>
  <si>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</si>
  <si>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</si>
  <si>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</si>
  <si>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</si>
  <si>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</si>
  <si>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</si>
  <si>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</si>
  <si>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</si>
  <si>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</si>
  <si>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</si>
  <si>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</si>
  <si>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</si>
  <si>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</si>
  <si>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</si>
  <si>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</si>
  <si>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</si>
  <si>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</si>
  <si>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</si>
  <si>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</si>
  <si>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</si>
  <si>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</si>
  <si>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</si>
  <si>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</si>
  <si>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</si>
  <si>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</si>
  <si>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</si>
  <si>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</si>
  <si>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</si>
  <si>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</si>
  <si>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</si>
  <si>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</si>
  <si>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</si>
  <si>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</si>
  <si>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</si>
  <si>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</si>
  <si>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</si>
  <si>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</si>
  <si>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</si>
  <si>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</si>
  <si>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</si>
  <si>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</si>
  <si>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</si>
  <si>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</si>
  <si>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</si>
  <si>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</si>
  <si>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</si>
  <si>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</si>
  <si>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</si>
  <si>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</si>
  <si>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</si>
  <si>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</si>
  <si>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</si>
  <si>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</si>
  <si>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</si>
  <si>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</si>
  <si>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</si>
  <si>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</si>
  <si>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</si>
  <si>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</si>
  <si>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</si>
  <si>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</si>
  <si>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</si>
  <si>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</si>
  <si>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</si>
  <si>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</si>
  <si>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</si>
  <si>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</si>
  <si>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</si>
  <si>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</si>
  <si>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</si>
  <si>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</si>
  <si>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</si>
  <si>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</si>
  <si>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</si>
  <si>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</si>
  <si>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</si>
  <si>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</si>
  <si>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</si>
  <si>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</si>
  <si>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</si>
  <si>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</si>
  <si>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</si>
  <si>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</si>
  <si>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</si>
  <si>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</si>
  <si>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</si>
  <si>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</si>
  <si>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</si>
  <si>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</si>
  <si>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</si>
  <si>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</si>
  <si>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</si>
  <si>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</si>
  <si>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</si>
  <si>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</si>
  <si>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</si>
  <si>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</si>
  <si>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</si>
  <si>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</si>
  <si>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</si>
  <si>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</si>
  <si>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</si>
  <si>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</si>
  <si>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</si>
  <si>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</si>
  <si>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</si>
  <si>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</si>
  <si>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</si>
  <si>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</si>
  <si>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</si>
  <si>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</si>
  <si>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</si>
  <si>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</si>
  <si>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</si>
  <si>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</si>
  <si>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</si>
  <si>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</si>
  <si>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</si>
  <si>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</si>
  <si>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</si>
  <si>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</si>
  <si>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</si>
  <si>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</si>
  <si>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</si>
  <si>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</si>
  <si>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</si>
  <si>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</si>
  <si>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</si>
  <si>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</si>
  <si>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</si>
  <si>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</si>
  <si>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</si>
  <si>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</si>
  <si>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</si>
  <si>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</si>
  <si>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</si>
  <si>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</si>
  <si>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</si>
  <si>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</si>
  <si>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</si>
  <si>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</si>
  <si>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</si>
  <si>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</si>
  <si>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</si>
  <si>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</si>
  <si>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</si>
  <si>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</si>
  <si>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</si>
  <si>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</si>
  <si>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</si>
  <si>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</si>
  <si>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</si>
  <si>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</si>
  <si>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</si>
  <si>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</si>
  <si>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</si>
  <si>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</si>
  <si>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</si>
  <si>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</si>
  <si>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</si>
  <si>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</si>
  <si>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</si>
  <si>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</si>
  <si>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</si>
  <si>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</si>
  <si>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</si>
  <si>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</si>
  <si>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</si>
  <si>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</si>
  <si>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</si>
  <si>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</si>
  <si>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</si>
  <si>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</si>
  <si>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</si>
  <si>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</si>
  <si>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</si>
  <si>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</si>
  <si>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</si>
  <si>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</si>
  <si>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</si>
  <si>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</si>
  <si>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</si>
  <si>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</si>
  <si>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</si>
  <si>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</si>
  <si>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</si>
  <si>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</si>
  <si>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</si>
  <si>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</si>
  <si>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</si>
  <si>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</si>
  <si>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</si>
  <si>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</si>
  <si>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</si>
  <si>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</si>
  <si>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</si>
  <si>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</si>
  <si>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</si>
  <si>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</si>
  <si>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</si>
  <si>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</si>
  <si>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</si>
  <si>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</si>
  <si>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</si>
  <si>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</si>
  <si>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</si>
  <si>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</si>
  <si>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</si>
  <si>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</si>
  <si>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</si>
  <si>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</si>
  <si>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</si>
  <si>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</si>
  <si>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</si>
  <si>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</si>
  <si>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</si>
  <si>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</si>
  <si>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</si>
  <si>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</si>
  <si>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</si>
  <si>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</si>
  <si>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</si>
  <si>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</si>
  <si>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</si>
  <si>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</si>
  <si>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</si>
  <si>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</si>
  <si>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</si>
  <si>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</si>
  <si>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</si>
  <si>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</si>
  <si>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</si>
  <si>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</si>
  <si>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</si>
  <si>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</si>
  <si>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</si>
  <si>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</si>
  <si>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</si>
  <si>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</si>
  <si>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</si>
  <si>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</si>
  <si>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</si>
  <si>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</si>
  <si>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</si>
  <si>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</si>
  <si>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</si>
  <si>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</si>
  <si>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</si>
  <si>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</si>
  <si>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</si>
  <si>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</si>
  <si>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</si>
  <si>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</si>
  <si>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</si>
  <si>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</si>
  <si>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</si>
  <si>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</si>
  <si>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</si>
  <si>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</si>
  <si>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</si>
  <si>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</si>
  <si>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</si>
  <si>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</si>
  <si>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</si>
  <si>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</si>
  <si>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</si>
  <si>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</si>
  <si>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</si>
  <si>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</si>
  <si>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</si>
  <si>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</si>
  <si>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</si>
  <si>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</si>
  <si>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</si>
  <si>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</si>
  <si>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</si>
  <si>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</si>
  <si>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</si>
  <si>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</si>
  <si>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</si>
  <si>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</si>
  <si>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</si>
  <si>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</si>
  <si>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</si>
  <si>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</si>
  <si>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</si>
  <si>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</si>
  <si>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</si>
  <si>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</si>
  <si>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</si>
  <si>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</si>
  <si>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</si>
  <si>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</si>
  <si>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</si>
  <si>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</si>
  <si>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</si>
  <si>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</si>
  <si>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</si>
  <si>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</si>
  <si>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</si>
  <si>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</si>
  <si>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</si>
  <si>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</si>
  <si>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</si>
  <si>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</si>
  <si>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</si>
  <si>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</si>
  <si>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</si>
  <si>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</si>
  <si>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</si>
  <si>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</si>
  <si>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</si>
  <si>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</si>
  <si>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</si>
  <si>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</si>
  <si>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</si>
  <si>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</si>
  <si>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</si>
  <si>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</si>
  <si>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</si>
  <si>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</si>
  <si>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</si>
  <si>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</si>
  <si>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</si>
  <si>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</si>
  <si>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</si>
  <si>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</si>
  <si>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</si>
  <si>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</si>
  <si>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</si>
  <si>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</si>
  <si>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</si>
  <si>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</si>
  <si>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</si>
  <si>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</si>
  <si>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</si>
  <si>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</si>
  <si>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</si>
  <si>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</si>
  <si>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</si>
  <si>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</si>
  <si>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</si>
  <si>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</si>
  <si>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</si>
  <si>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</si>
  <si>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</si>
  <si>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</si>
  <si>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</si>
  <si>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</si>
  <si>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</si>
  <si>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</si>
  <si>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</si>
  <si>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</si>
  <si>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</si>
  <si>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</si>
  <si>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</si>
  <si>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</si>
  <si>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</si>
  <si>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</si>
  <si>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</si>
  <si>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</si>
  <si>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</si>
  <si>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</si>
  <si>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</si>
  <si>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</si>
  <si>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</si>
  <si>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</si>
  <si>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</si>
  <si>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</si>
  <si>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</si>
  <si>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</si>
  <si>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</si>
  <si>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</si>
  <si>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</si>
  <si>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</si>
  <si>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</si>
  <si>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</si>
  <si>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</si>
  <si>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</si>
  <si>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</si>
  <si>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</si>
  <si>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</si>
  <si>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</si>
  <si>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</si>
  <si>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</si>
  <si>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</si>
  <si>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</si>
  <si>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</si>
  <si>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</si>
  <si>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</si>
  <si>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</si>
  <si>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</si>
  <si>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</si>
  <si>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</si>
  <si>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</si>
  <si>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</si>
  <si>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</si>
  <si>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</si>
  <si>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</si>
  <si>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</si>
  <si>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</si>
  <si>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</si>
  <si>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</si>
  <si>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</si>
  <si>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</si>
  <si>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</si>
  <si>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</si>
  <si>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</si>
  <si>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</si>
  <si>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</si>
  <si>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</si>
  <si>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</si>
  <si>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</si>
  <si>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</si>
  <si>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</si>
  <si>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</si>
  <si>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</si>
  <si>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</si>
  <si>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</si>
  <si>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</si>
  <si>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</si>
  <si>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</si>
  <si>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</si>
  <si>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</si>
  <si>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</si>
  <si>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</si>
  <si>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</si>
  <si>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</si>
  <si>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</si>
  <si>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</si>
  <si>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</si>
  <si>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</si>
  <si>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</si>
  <si>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</si>
  <si>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</si>
  <si>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</si>
  <si>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</si>
  <si>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</si>
  <si>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</si>
  <si>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</si>
  <si>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</si>
  <si>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</si>
  <si>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</si>
  <si>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</si>
  <si>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</si>
  <si>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</si>
  <si>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</si>
  <si>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</si>
  <si>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</si>
  <si>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</si>
  <si>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</si>
  <si>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</si>
  <si>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</si>
  <si>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</si>
  <si>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</si>
  <si>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</si>
  <si>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</si>
  <si>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</si>
  <si>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</si>
  <si>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</si>
  <si>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</si>
  <si>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</si>
  <si>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</si>
  <si>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</si>
  <si>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</si>
  <si>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</si>
  <si>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</si>
  <si>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</si>
  <si>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</si>
  <si>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</si>
  <si>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</si>
  <si>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</si>
  <si>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</si>
  <si>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</si>
  <si>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</si>
  <si>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</si>
  <si>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</si>
  <si>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</si>
  <si>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</si>
  <si>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</si>
  <si>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</si>
  <si>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</si>
  <si>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</si>
  <si>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</si>
  <si>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</si>
  <si>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</si>
  <si>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</si>
  <si>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</si>
  <si>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</si>
  <si>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</si>
  <si>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</si>
  <si>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</si>
  <si>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</si>
  <si>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</si>
  <si>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</si>
  <si>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</si>
  <si>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</si>
  <si>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</si>
  <si>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</si>
  <si>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</si>
  <si>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</si>
  <si>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</si>
  <si>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</si>
  <si>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</si>
  <si>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</si>
  <si>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</si>
  <si>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</si>
  <si>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</si>
  <si>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</si>
  <si>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</si>
  <si>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</si>
  <si>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</si>
  <si>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</si>
  <si>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</si>
  <si>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</si>
  <si>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</si>
  <si>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</si>
  <si>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</si>
  <si>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</si>
  <si>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</si>
  <si>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</si>
  <si>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</si>
  <si>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</si>
  <si>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</si>
  <si>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</si>
  <si>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</si>
  <si>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</si>
  <si>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</si>
  <si>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</si>
  <si>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</si>
  <si>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</si>
  <si>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</si>
  <si>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</si>
  <si>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</si>
  <si>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</si>
  <si>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</si>
  <si>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</si>
  <si>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</si>
  <si>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</si>
  <si>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</si>
  <si>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</si>
  <si>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</si>
  <si>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</si>
  <si>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</si>
  <si>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</si>
  <si>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</si>
  <si>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</si>
  <si>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</si>
  <si>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</si>
  <si>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</si>
  <si>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</si>
  <si>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</si>
  <si>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</si>
  <si>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</si>
  <si>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</si>
  <si>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</si>
  <si>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</si>
  <si>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</si>
  <si>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</si>
  <si>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</si>
  <si>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</si>
  <si>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</si>
  <si>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</si>
  <si>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</si>
  <si>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</si>
  <si>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</si>
  <si>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</si>
  <si>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</si>
  <si>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</si>
  <si>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</si>
  <si>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</si>
  <si>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</si>
  <si>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</si>
  <si>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</si>
  <si>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</si>
  <si>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</si>
  <si>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</si>
  <si>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</si>
  <si>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</si>
  <si>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</si>
  <si>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</si>
  <si>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</si>
  <si>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</si>
  <si>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</si>
  <si>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</si>
  <si>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</si>
  <si>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</si>
  <si>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</si>
  <si>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</si>
  <si>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</si>
  <si>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</si>
  <si>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</si>
  <si>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</si>
  <si>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</si>
  <si>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</si>
  <si>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</si>
  <si>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</si>
  <si>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</si>
  <si>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</si>
  <si>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</si>
  <si>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</si>
  <si>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</si>
  <si>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</si>
  <si>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</si>
  <si>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</si>
  <si>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</si>
  <si>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</si>
  <si>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</si>
  <si>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</si>
  <si>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</si>
  <si>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</si>
  <si>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</si>
  <si>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</si>
  <si>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</si>
  <si>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</si>
  <si>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</si>
  <si>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</si>
  <si>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</si>
  <si>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</si>
  <si>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</si>
  <si>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</si>
  <si>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</si>
  <si>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</si>
  <si>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</si>
  <si>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</si>
  <si>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</si>
  <si>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</si>
  <si>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</si>
  <si>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</si>
  <si>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</si>
  <si>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</si>
  <si>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</si>
  <si>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</si>
  <si>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</si>
  <si>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</si>
  <si>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</si>
  <si>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</si>
  <si>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</si>
  <si>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</si>
  <si>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</si>
  <si>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</si>
  <si>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</si>
  <si>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</si>
  <si>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</si>
  <si>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</si>
  <si>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</si>
  <si>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</si>
  <si>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</si>
  <si>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</si>
  <si>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</si>
  <si>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</si>
  <si>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</si>
  <si>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</si>
  <si>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</si>
  <si>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</si>
  <si>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</si>
  <si>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</si>
  <si>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</si>
  <si>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</si>
  <si>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</si>
  <si>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</si>
  <si>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</si>
  <si>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</si>
  <si>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</si>
  <si>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</si>
  <si>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</si>
  <si>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</si>
  <si>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</si>
  <si>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</si>
  <si>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</si>
  <si>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</si>
  <si>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</si>
  <si>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</si>
  <si>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</si>
  <si>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</si>
  <si>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</si>
  <si>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</si>
  <si>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</si>
  <si>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</si>
  <si>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</si>
  <si>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</si>
  <si>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</si>
  <si>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</si>
  <si>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</si>
  <si>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</si>
  <si>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</si>
  <si>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</si>
  <si>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</si>
  <si>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</si>
  <si>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</si>
  <si>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</si>
  <si>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</si>
  <si>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</si>
  <si>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</si>
  <si>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</si>
  <si>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</si>
  <si>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</si>
  <si>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</si>
  <si>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</si>
  <si>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</si>
  <si>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</si>
  <si>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</si>
  <si>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</si>
  <si>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</si>
  <si>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</si>
  <si>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</si>
  <si>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</si>
  <si>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</si>
  <si>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</si>
  <si>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</si>
  <si>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</si>
  <si>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</si>
  <si>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</si>
  <si>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</si>
  <si>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</si>
  <si>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</si>
  <si>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</si>
  <si>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</si>
  <si>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</si>
  <si>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</si>
  <si>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</si>
  <si>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</si>
  <si>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</si>
  <si>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</si>
  <si>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</si>
  <si>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</si>
  <si>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</si>
  <si>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</si>
  <si>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</si>
  <si>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</si>
  <si>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</si>
  <si>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</si>
  <si>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</si>
  <si>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</si>
  <si>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</si>
  <si>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</si>
  <si>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</si>
  <si>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</si>
  <si>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</si>
  <si>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</si>
  <si>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</si>
  <si>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</si>
  <si>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</si>
  <si>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</si>
  <si>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</si>
  <si>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</si>
  <si>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</si>
  <si>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</si>
  <si>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</si>
  <si>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</si>
  <si>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</si>
  <si>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</si>
  <si>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</si>
  <si>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</si>
  <si>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</si>
  <si>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</si>
  <si>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</si>
  <si>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</si>
  <si>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</si>
  <si>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</si>
  <si>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</si>
  <si>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</si>
  <si>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</si>
  <si>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</si>
  <si>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</si>
  <si>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</si>
  <si>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</si>
  <si>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</si>
  <si>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</si>
  <si>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</si>
  <si>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</si>
  <si>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</si>
  <si>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</si>
  <si>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</si>
  <si>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</si>
  <si>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</si>
  <si>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</si>
  <si>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</si>
  <si>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</si>
  <si>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</si>
  <si>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</si>
  <si>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</si>
  <si>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</si>
  <si>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</si>
  <si>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</si>
  <si>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</si>
  <si>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</si>
  <si>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</si>
  <si>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</si>
  <si>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</si>
  <si>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</si>
  <si>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</si>
  <si>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</si>
  <si>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</si>
  <si>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</si>
  <si>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</si>
  <si>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</si>
  <si>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</si>
  <si>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</si>
  <si>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</si>
  <si>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</si>
  <si>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</si>
  <si>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</si>
  <si>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</si>
  <si>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</si>
  <si>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</si>
  <si>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</si>
  <si>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</si>
  <si>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</si>
  <si>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</si>
  <si>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</si>
  <si>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</si>
  <si>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</si>
  <si>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</si>
  <si>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</si>
  <si>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</si>
  <si>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</si>
  <si>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</si>
  <si>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</si>
  <si>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</si>
  <si>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</si>
  <si>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</si>
  <si>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</si>
  <si>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</si>
  <si>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</si>
  <si>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</si>
  <si>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</si>
  <si>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</si>
  <si>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</si>
  <si>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</si>
  <si>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</si>
  <si>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</si>
  <si>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</si>
  <si>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</si>
  <si>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</si>
  <si>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</si>
  <si>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</si>
  <si>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</si>
  <si>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</si>
  <si>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</si>
  <si>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</si>
  <si>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</si>
  <si>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</si>
  <si>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</si>
  <si>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</si>
  <si>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</si>
  <si>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</si>
  <si>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</si>
  <si>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</si>
  <si>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</si>
  <si>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</si>
  <si>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</si>
  <si>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</si>
  <si>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</si>
  <si>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</si>
  <si>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</si>
  <si>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</si>
  <si>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</si>
  <si>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</si>
  <si>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</si>
  <si>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</si>
  <si>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</si>
  <si>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</si>
  <si>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</si>
  <si>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</si>
  <si>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</si>
  <si>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</si>
  <si>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</si>
  <si>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</si>
  <si>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</si>
  <si>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</si>
  <si>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</si>
  <si>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</si>
  <si>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</si>
  <si>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</si>
  <si>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</si>
  <si>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</si>
  <si>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</si>
  <si>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</si>
  <si>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</si>
  <si>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</si>
  <si>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</si>
  <si>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</si>
  <si>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</si>
  <si>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</si>
  <si>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</si>
  <si>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</si>
  <si>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</si>
  <si>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</si>
  <si>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</si>
  <si>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</si>
  <si>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</si>
  <si>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</si>
  <si>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</si>
  <si>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</si>
  <si>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</si>
  <si>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</si>
  <si>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</si>
  <si>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</si>
  <si>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</si>
  <si>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</si>
  <si>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</si>
  <si>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</si>
  <si>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</si>
  <si>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</si>
  <si>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</si>
  <si>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</si>
  <si>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</si>
  <si>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</si>
  <si>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</si>
  <si>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</si>
  <si>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</si>
  <si>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</si>
  <si>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</si>
  <si>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</si>
  <si>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</si>
  <si>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</si>
  <si>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</si>
  <si>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</si>
  <si>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</si>
  <si>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</si>
  <si>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</si>
  <si>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</si>
  <si>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</si>
  <si>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</si>
  <si>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</si>
  <si>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</si>
  <si>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</si>
  <si>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</si>
  <si>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</si>
  <si>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</si>
  <si>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</si>
  <si>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</si>
  <si>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</si>
  <si>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</si>
  <si>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</si>
  <si>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</si>
  <si>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</si>
  <si>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</si>
  <si>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</si>
  <si>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</si>
  <si>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</si>
  <si>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</si>
  <si>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</si>
  <si>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</si>
  <si>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</si>
  <si>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</si>
  <si>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</si>
  <si>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</si>
  <si>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</si>
  <si>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</si>
  <si>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</si>
  <si>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</si>
  <si>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</si>
  <si>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</si>
  <si>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</si>
  <si>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</si>
  <si>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</si>
  <si>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</si>
  <si>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</si>
  <si>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</si>
  <si>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</si>
  <si>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</si>
  <si>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</si>
  <si>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</si>
  <si>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</si>
  <si>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</si>
  <si>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</si>
  <si>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</si>
  <si>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</si>
  <si>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</si>
  <si>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</si>
  <si>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</si>
  <si>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</si>
  <si>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</si>
  <si>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</si>
  <si>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</si>
  <si>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</si>
  <si>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</si>
  <si>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</si>
  <si>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</si>
  <si>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</si>
  <si>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</si>
  <si>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</si>
  <si>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</si>
  <si>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</si>
  <si>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</si>
  <si>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</si>
  <si>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</si>
  <si>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</si>
  <si>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</si>
  <si>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</si>
  <si>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</si>
  <si>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</si>
  <si>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</si>
  <si>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</si>
  <si>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</si>
  <si>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</si>
  <si>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</si>
  <si>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</si>
  <si>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</si>
  <si>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</si>
  <si>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</si>
  <si>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</si>
  <si>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</si>
  <si>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</si>
  <si>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</si>
  <si>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</si>
  <si>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</si>
  <si>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</si>
  <si>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</si>
  <si>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</si>
  <si>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</si>
  <si>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</si>
  <si>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</si>
  <si>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</si>
  <si>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</si>
  <si>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</si>
  <si>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</si>
  <si>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</si>
  <si>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</si>
  <si>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</si>
  <si>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</si>
  <si>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</si>
  <si>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</si>
  <si>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</si>
  <si>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</si>
  <si>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</si>
  <si>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</si>
  <si>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</si>
  <si>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</si>
  <si>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</si>
  <si>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</si>
  <si>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</si>
  <si>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</si>
  <si>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</si>
  <si>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</si>
  <si>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</si>
  <si>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</si>
  <si>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</si>
  <si>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</si>
  <si>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</si>
  <si>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</si>
  <si>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</si>
  <si>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</si>
  <si>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</si>
  <si>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</si>
  <si>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</si>
  <si>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</si>
  <si>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</si>
  <si>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</si>
  <si>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</si>
  <si>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</si>
  <si>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</si>
  <si>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</si>
  <si>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</si>
  <si>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</si>
  <si>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</si>
  <si>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</si>
  <si>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</si>
  <si>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</si>
  <si>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</si>
  <si>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</si>
  <si>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</si>
  <si>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</si>
  <si>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</si>
  <si>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</si>
  <si>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</si>
  <si>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</si>
  <si>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</si>
  <si>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</si>
  <si>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</si>
  <si>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</si>
  <si>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</si>
  <si>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</si>
  <si>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</si>
  <si>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</si>
  <si>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</si>
  <si>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</si>
  <si>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</si>
  <si>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</si>
  <si>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</si>
  <si>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</si>
  <si>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</si>
  <si>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</si>
  <si>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</si>
  <si>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</si>
  <si>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</si>
  <si>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</si>
  <si>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</si>
  <si>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</si>
  <si>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</si>
  <si>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</si>
  <si>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</si>
  <si>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</si>
  <si>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</si>
  <si>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</si>
  <si>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</si>
  <si>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</si>
  <si>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</si>
  <si>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</si>
  <si>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</si>
  <si>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</si>
  <si>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</si>
  <si>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</si>
  <si>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</si>
  <si>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</si>
  <si>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</si>
  <si>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</si>
  <si>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</si>
  <si>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</si>
  <si>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</si>
  <si>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</si>
  <si>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</si>
  <si>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</si>
  <si>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</si>
  <si>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</si>
  <si>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</si>
  <si>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</si>
  <si>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</si>
  <si>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</si>
  <si>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</si>
  <si>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</si>
  <si>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</si>
  <si>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</si>
  <si>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</si>
  <si>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</si>
  <si>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</si>
  <si>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</si>
  <si>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</si>
  <si>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</si>
  <si>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</si>
  <si>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</si>
  <si>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</si>
  <si>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</si>
  <si>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</si>
  <si>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</si>
  <si>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</si>
  <si>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</si>
  <si>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</si>
  <si>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</si>
  <si>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</si>
  <si>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</si>
  <si>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</si>
  <si>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</si>
  <si>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</si>
  <si>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</si>
  <si>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</si>
  <si>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</si>
  <si>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</si>
  <si>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</si>
  <si>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</si>
  <si>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</si>
  <si>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</si>
  <si>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</si>
  <si>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</si>
  <si>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</si>
  <si>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</si>
  <si>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</si>
  <si>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</si>
  <si>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</si>
  <si>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</si>
  <si>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</si>
  <si>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</si>
  <si>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</si>
  <si>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</si>
  <si>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</si>
  <si>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</si>
  <si>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</si>
  <si>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</si>
  <si>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</si>
  <si>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</si>
  <si>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</si>
  <si>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</si>
  <si>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</si>
  <si>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</si>
  <si>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</si>
  <si>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</si>
  <si>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</si>
  <si>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</si>
  <si>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</si>
  <si>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</si>
  <si>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</si>
  <si>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</si>
  <si>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</si>
  <si>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</si>
  <si>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</si>
  <si>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</si>
  <si>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</si>
  <si>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</si>
  <si>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</si>
  <si>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</si>
  <si>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</si>
  <si>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</si>
  <si>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</si>
  <si>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</si>
  <si>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</si>
  <si>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</si>
  <si>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</si>
  <si>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</si>
  <si>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</si>
  <si>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</si>
  <si>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</si>
  <si>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</si>
  <si>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</si>
  <si>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</si>
  <si>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</si>
  <si>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</si>
  <si>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</si>
  <si>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</si>
  <si>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</si>
  <si>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</si>
  <si>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</si>
  <si>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</si>
  <si>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</si>
  <si>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</si>
  <si>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</si>
  <si>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</si>
  <si>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</si>
  <si>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</si>
  <si>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</si>
  <si>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</si>
  <si>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</si>
  <si>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</si>
  <si>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</si>
  <si>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</si>
  <si>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</si>
  <si>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</si>
  <si>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</si>
  <si>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</si>
  <si>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</si>
  <si>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</si>
  <si>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</si>
  <si>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</si>
  <si>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</si>
  <si>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</si>
  <si>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</si>
  <si>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</si>
  <si>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</si>
  <si>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</si>
  <si>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</si>
  <si>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</si>
  <si>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</si>
  <si>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</si>
  <si>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</si>
  <si>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</si>
  <si>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</si>
  <si>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</si>
  <si>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</si>
  <si>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</si>
  <si>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</si>
  <si>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</si>
  <si>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</si>
  <si>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</si>
  <si>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</si>
  <si>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</si>
  <si>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</si>
  <si>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</si>
  <si>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</si>
  <si>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</si>
  <si>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</si>
  <si>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</si>
  <si>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</si>
  <si>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</si>
  <si>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</si>
  <si>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</si>
  <si>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</si>
  <si>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</si>
  <si>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</si>
  <si>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</si>
  <si>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</si>
  <si>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</si>
  <si>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</si>
  <si>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</si>
  <si>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</si>
  <si>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</si>
  <si>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</si>
  <si>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</si>
  <si>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</si>
  <si>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</si>
  <si>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</si>
  <si>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</si>
  <si>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</si>
  <si>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</si>
  <si>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</si>
  <si>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</si>
  <si>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</si>
  <si>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</si>
  <si>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</si>
  <si>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</si>
  <si>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</si>
  <si>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</si>
  <si>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</si>
  <si>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</si>
  <si>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</si>
  <si>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</si>
  <si>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</si>
  <si>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</si>
  <si>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</si>
  <si>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</si>
  <si>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</si>
  <si>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</si>
  <si>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</si>
  <si>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</si>
  <si>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</si>
  <si>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</si>
  <si>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</si>
  <si>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</si>
  <si>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</si>
  <si>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</si>
  <si>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</si>
  <si>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</si>
  <si>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</si>
  <si>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</si>
  <si>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</si>
  <si>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</si>
  <si>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</si>
  <si>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</si>
  <si>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</si>
  <si>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</si>
  <si>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</si>
  <si>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</si>
  <si>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</si>
  <si>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</si>
  <si>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</si>
  <si>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</si>
  <si>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</si>
  <si>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</si>
  <si>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</si>
  <si>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</si>
  <si>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</si>
  <si>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</si>
  <si>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</si>
  <si>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</si>
  <si>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</si>
  <si>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</si>
  <si>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</si>
  <si>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</si>
  <si>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</si>
  <si>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</si>
  <si>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</si>
  <si>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</si>
  <si>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</si>
  <si>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</si>
  <si>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</si>
  <si>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</si>
  <si>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</si>
  <si>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</si>
  <si>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</si>
  <si>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</si>
  <si>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</si>
  <si>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</si>
  <si>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</si>
  <si>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</si>
  <si>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</si>
  <si>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</si>
  <si>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</si>
  <si>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</si>
  <si>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</si>
  <si>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</si>
  <si>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</si>
  <si>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</si>
  <si>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</si>
  <si>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</si>
  <si>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</si>
  <si>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</si>
  <si>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</si>
  <si>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</si>
  <si>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</si>
  <si>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</si>
  <si>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</si>
  <si>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</si>
  <si>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</si>
  <si>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</si>
  <si>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</si>
  <si>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</si>
  <si>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</si>
  <si>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</si>
  <si>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</si>
  <si>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</si>
  <si>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</si>
  <si>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</si>
  <si>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</si>
  <si>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</si>
  <si>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</si>
  <si>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</si>
  <si>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</si>
  <si>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</si>
  <si>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</si>
  <si>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</si>
  <si>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</si>
  <si>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</si>
  <si>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</si>
  <si>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</si>
  <si>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</si>
  <si>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</si>
  <si>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</si>
  <si>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</si>
  <si>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</si>
  <si>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</si>
  <si>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</si>
  <si>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</si>
  <si>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</si>
  <si>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</si>
  <si>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</si>
  <si>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</si>
  <si>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</si>
  <si>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</si>
  <si>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</si>
  <si>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</si>
  <si>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</si>
  <si>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</si>
  <si>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</si>
  <si>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</si>
  <si>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</si>
  <si>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</si>
  <si>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</si>
  <si>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</si>
  <si>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</si>
  <si>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</si>
  <si>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</si>
  <si>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</si>
  <si>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</si>
  <si>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</si>
  <si>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</si>
  <si>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</si>
  <si>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</si>
  <si>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</si>
  <si>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</si>
  <si>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</si>
  <si>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</si>
  <si>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</si>
  <si>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</si>
  <si>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</si>
  <si>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</si>
  <si>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</si>
  <si>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</si>
  <si>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</si>
  <si>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</si>
  <si>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</si>
  <si>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</si>
  <si>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</si>
  <si>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</si>
  <si>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</si>
  <si>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</si>
  <si>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</si>
  <si>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</si>
  <si>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</si>
  <si>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</si>
  <si>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</si>
  <si>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</si>
  <si>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</si>
  <si>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</si>
  <si>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</si>
  <si>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</si>
  <si>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</si>
  <si>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</si>
  <si>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</si>
  <si>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</si>
  <si>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</si>
  <si>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</si>
  <si>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</si>
  <si>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</si>
  <si>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</si>
  <si>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</si>
  <si>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</si>
  <si>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</si>
  <si>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</si>
  <si>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</si>
  <si>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</si>
  <si>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</si>
  <si>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</si>
  <si>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</si>
  <si>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</si>
  <si>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</si>
  <si>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</si>
  <si>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</si>
  <si>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</si>
  <si>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</si>
  <si>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</si>
  <si>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</si>
  <si>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</si>
  <si>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</si>
  <si>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</si>
  <si>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</si>
  <si>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</si>
  <si>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</si>
  <si>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</si>
  <si>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</si>
  <si>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</si>
  <si>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</si>
  <si>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</si>
  <si>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</si>
  <si>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</si>
  <si>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</si>
  <si>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</si>
  <si>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</si>
  <si>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</si>
  <si>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</si>
  <si>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</si>
  <si>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</si>
  <si>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</si>
  <si>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</si>
  <si>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</si>
  <si>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</si>
  <si>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</si>
  <si>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</si>
  <si>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</si>
  <si>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</si>
  <si>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</si>
  <si>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</si>
  <si>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</si>
  <si>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</si>
  <si>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</si>
  <si>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</si>
  <si>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</si>
  <si>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</si>
  <si>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</si>
  <si>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</si>
  <si>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</si>
  <si>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</si>
  <si>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</si>
  <si>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</si>
  <si>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</si>
  <si>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</si>
  <si>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</si>
  <si>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</si>
  <si>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</si>
  <si>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</si>
  <si>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</si>
  <si>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</si>
  <si>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</si>
  <si>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</si>
  <si>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</si>
  <si>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</si>
  <si>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</si>
  <si>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</si>
  <si>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</si>
  <si>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</si>
  <si>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</si>
  <si>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</si>
  <si>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</si>
  <si>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</si>
  <si>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</si>
  <si>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</si>
  <si>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</si>
  <si>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</si>
  <si>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</si>
  <si>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</si>
  <si>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</si>
  <si>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</si>
  <si>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</si>
  <si>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</si>
  <si>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</si>
  <si>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</si>
  <si>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</si>
  <si>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</si>
  <si>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</si>
  <si>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</si>
  <si>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</si>
  <si>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</si>
  <si>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</si>
  <si>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</si>
  <si>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</si>
  <si>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</si>
  <si>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</si>
  <si>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</si>
  <si>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</si>
  <si>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</si>
  <si>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</si>
  <si>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</si>
  <si>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</si>
  <si>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</si>
  <si>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</si>
  <si>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</si>
  <si>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</si>
  <si>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</si>
  <si>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</si>
  <si>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</si>
  <si>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</si>
  <si>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</si>
  <si>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</si>
  <si>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</si>
  <si>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</si>
  <si>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</si>
  <si>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</si>
  <si>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</si>
  <si>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</si>
  <si>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</si>
  <si>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</si>
  <si>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</si>
  <si>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</si>
  <si>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</si>
  <si>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</si>
  <si>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</si>
  <si>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</si>
  <si>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</si>
  <si>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</si>
  <si>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</si>
  <si>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</si>
  <si>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</si>
  <si>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</si>
  <si>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</si>
  <si>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</si>
  <si>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</si>
  <si>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</si>
  <si>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</si>
  <si>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</si>
  <si>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</si>
  <si>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</si>
  <si>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</si>
  <si>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</si>
  <si>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</si>
  <si>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</si>
  <si>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</si>
  <si>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</si>
  <si>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</si>
  <si>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</si>
  <si>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</si>
  <si>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</si>
  <si>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</si>
  <si>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</si>
  <si>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</si>
  <si>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</si>
  <si>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</si>
  <si>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</si>
  <si>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</si>
  <si>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</si>
  <si>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</si>
  <si>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</si>
  <si>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</si>
  <si>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</si>
  <si>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</si>
  <si>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</si>
  <si>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</si>
  <si>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</si>
  <si>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</si>
  <si>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</si>
  <si>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</si>
  <si>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</si>
  <si>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</si>
  <si>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</si>
  <si>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</si>
  <si>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</si>
  <si>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</si>
  <si>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</si>
  <si>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</si>
  <si>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</si>
  <si>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</si>
  <si>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</si>
  <si>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</si>
  <si>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</si>
  <si>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</si>
  <si>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</si>
  <si>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</si>
  <si>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</si>
  <si>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</si>
  <si>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</si>
  <si>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</si>
  <si>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</si>
  <si>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</si>
  <si>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</si>
  <si>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</si>
  <si>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</si>
  <si>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</si>
  <si>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</si>
  <si>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</si>
  <si>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</si>
  <si>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</si>
  <si>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</si>
  <si>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</si>
  <si>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</si>
  <si>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</si>
  <si>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</si>
  <si>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</si>
  <si>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</si>
  <si>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</si>
  <si>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</si>
  <si>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</si>
  <si>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</si>
  <si>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</si>
  <si>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</si>
  <si>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</si>
  <si>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</si>
  <si>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</si>
  <si>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</si>
  <si>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</si>
  <si>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</si>
  <si>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</si>
  <si>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</si>
  <si>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</si>
  <si>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</si>
  <si>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</si>
  <si>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</si>
  <si>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</si>
  <si>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</si>
  <si>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</si>
  <si>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</si>
  <si>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</si>
  <si>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</si>
  <si>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</si>
  <si>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</si>
  <si>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</si>
  <si>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</si>
  <si>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</si>
  <si>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</si>
  <si>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</si>
  <si>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</si>
  <si>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</si>
  <si>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</si>
  <si>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</si>
  <si>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</si>
  <si>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</si>
  <si>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</si>
  <si>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</si>
  <si>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</si>
  <si>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</si>
  <si>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</si>
  <si>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</si>
  <si>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</si>
  <si>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</si>
  <si>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</si>
  <si>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</si>
  <si>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</si>
  <si>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</si>
  <si>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</si>
  <si>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</si>
  <si>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</si>
  <si>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</si>
  <si>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</si>
  <si>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</si>
  <si>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</si>
  <si>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</si>
  <si>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</si>
  <si>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</si>
  <si>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</si>
  <si>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</si>
  <si>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</si>
  <si>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</si>
  <si>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</si>
  <si>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</si>
  <si>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</si>
  <si>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</si>
  <si>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</si>
  <si>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</si>
  <si>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</si>
  <si>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</si>
  <si>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</si>
  <si>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</si>
  <si>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</si>
  <si>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</si>
  <si>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</si>
  <si>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</si>
  <si>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</si>
  <si>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</si>
  <si>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</si>
  <si>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</si>
  <si>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</si>
  <si>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</si>
  <si>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</si>
  <si>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</si>
  <si>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</si>
  <si>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</si>
  <si>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</si>
  <si>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</si>
  <si>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</si>
  <si>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</si>
  <si>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</si>
  <si>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</si>
  <si>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</si>
  <si>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</si>
  <si>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</si>
  <si>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</si>
  <si>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</si>
  <si>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</si>
  <si>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</si>
  <si>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</si>
  <si>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</si>
  <si>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</si>
  <si>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</si>
  <si>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</si>
  <si>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</si>
  <si>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</si>
  <si>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</si>
  <si>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</si>
  <si>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</si>
  <si>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</si>
  <si>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</si>
  <si>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</si>
  <si>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</si>
  <si>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</si>
  <si>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</si>
  <si>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</si>
  <si>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</si>
  <si>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</si>
  <si>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</si>
  <si>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</si>
  <si>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</si>
  <si>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</si>
  <si>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</si>
  <si>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</si>
  <si>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</si>
  <si>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</si>
  <si>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</si>
  <si>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</si>
  <si>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</si>
  <si>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</si>
  <si>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</si>
  <si>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</si>
  <si>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</si>
  <si>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</si>
  <si>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</si>
  <si>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</si>
  <si>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</si>
  <si>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</si>
  <si>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</si>
  <si>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</si>
  <si>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</si>
  <si>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</si>
  <si>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</si>
  <si>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</si>
  <si>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</si>
  <si>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</si>
  <si>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</si>
  <si>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</si>
  <si>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</si>
  <si>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</si>
  <si>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</si>
  <si>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</si>
  <si>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</si>
  <si>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</si>
  <si>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</si>
  <si>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</si>
  <si>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</si>
  <si>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</si>
  <si>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</si>
  <si>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</si>
  <si>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</si>
  <si>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</si>
  <si>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</si>
  <si>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</si>
  <si>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</si>
  <si>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</si>
  <si>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</si>
  <si>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</si>
  <si>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</si>
  <si>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</si>
  <si>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</si>
  <si>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</si>
  <si>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</si>
  <si>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</si>
  <si>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</si>
  <si>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</si>
  <si>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</si>
  <si>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</si>
  <si>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</si>
  <si>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</si>
  <si>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</si>
  <si>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</si>
  <si>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</si>
  <si>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</si>
  <si>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</si>
  <si>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</si>
  <si>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</si>
  <si>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</si>
  <si>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</si>
  <si>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</si>
  <si>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</si>
  <si>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</si>
  <si>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</si>
  <si>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</si>
  <si>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</si>
  <si>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</si>
  <si>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</si>
  <si>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</si>
  <si>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</si>
  <si>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</si>
  <si>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</si>
  <si>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</si>
  <si>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</si>
  <si>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</si>
  <si>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</si>
  <si>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</si>
  <si>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</si>
  <si>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</si>
  <si>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</si>
  <si>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</si>
  <si>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</si>
  <si>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</si>
  <si>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</si>
  <si>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</si>
  <si>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</si>
  <si>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</si>
  <si>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</si>
  <si>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</si>
  <si>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</si>
  <si>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</si>
  <si>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</si>
  <si>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</si>
  <si>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</si>
  <si>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</si>
  <si>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</si>
  <si>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</si>
  <si>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</si>
  <si>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</si>
  <si>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</si>
  <si>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</si>
  <si>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</si>
  <si>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</si>
  <si>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</si>
  <si>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</si>
  <si>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</si>
  <si>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</si>
  <si>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</si>
  <si>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</si>
  <si>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</si>
  <si>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</si>
  <si>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</si>
  <si>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</si>
  <si>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</si>
  <si>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</si>
  <si>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</si>
  <si>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</si>
  <si>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</si>
  <si>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</si>
  <si>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</si>
  <si>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</si>
  <si>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</si>
  <si>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</si>
  <si>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</si>
  <si>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</si>
  <si>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</si>
  <si>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</si>
  <si>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</si>
  <si>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</si>
  <si>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</si>
  <si>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</si>
  <si>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</si>
  <si>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</si>
  <si>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</si>
  <si>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</si>
  <si>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</si>
  <si>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</si>
  <si>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</si>
  <si>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</si>
  <si>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</si>
  <si>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</si>
  <si>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</si>
  <si>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</si>
  <si>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</si>
  <si>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</si>
  <si>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</si>
  <si>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</si>
  <si>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</si>
  <si>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</si>
  <si>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</si>
  <si>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</si>
  <si>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</si>
  <si>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</si>
  <si>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</si>
  <si>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</si>
  <si>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</si>
  <si>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</si>
  <si>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</si>
  <si>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</si>
  <si>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</si>
  <si>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</si>
  <si>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</si>
  <si>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</si>
  <si>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</si>
  <si>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</si>
  <si>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</si>
  <si>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</si>
  <si>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</si>
  <si>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</si>
  <si>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</si>
  <si>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</si>
  <si>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</si>
  <si>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</si>
  <si>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</si>
  <si>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</si>
  <si>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</si>
  <si>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</si>
  <si>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</si>
  <si>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</si>
  <si>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</si>
  <si>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</si>
  <si>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</si>
  <si>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</si>
  <si>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</si>
  <si>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</si>
  <si>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</si>
  <si>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</si>
  <si>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</si>
  <si>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</si>
  <si>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</si>
  <si>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</si>
  <si>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</si>
  <si>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</si>
  <si>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</si>
  <si>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</si>
  <si>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</si>
  <si>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</si>
  <si>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</si>
  <si>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</si>
  <si>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</si>
  <si>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</si>
  <si>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</si>
  <si>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</si>
  <si>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</si>
  <si>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</si>
  <si>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</si>
  <si>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</si>
  <si>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</si>
  <si>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</si>
  <si>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</si>
  <si>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</si>
  <si>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</si>
  <si>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</si>
  <si>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</si>
  <si>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</si>
  <si>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</si>
  <si>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</si>
  <si>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</si>
  <si>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</si>
  <si>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</si>
  <si>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</si>
  <si>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</si>
  <si>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</si>
  <si>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</si>
  <si>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</si>
  <si>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</si>
  <si>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</si>
  <si>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</si>
  <si>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</si>
  <si>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</si>
  <si>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</si>
  <si>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</si>
  <si>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</si>
  <si>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</si>
  <si>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</si>
  <si>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</si>
  <si>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</si>
  <si>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</si>
  <si>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</si>
  <si>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</si>
  <si>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</si>
  <si>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</si>
  <si>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</si>
  <si>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</si>
  <si>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</si>
  <si>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</si>
  <si>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</si>
  <si>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</si>
  <si>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</si>
  <si>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</si>
  <si>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</si>
  <si>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</si>
  <si>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</si>
  <si>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</si>
  <si>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</si>
  <si>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</si>
  <si>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</si>
  <si>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</si>
  <si>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</si>
  <si>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</si>
  <si>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</si>
  <si>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</si>
  <si>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</si>
  <si>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</si>
  <si>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</si>
  <si>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</si>
  <si>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</si>
  <si>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</si>
  <si>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</si>
  <si>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</si>
  <si>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</si>
  <si>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</si>
  <si>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</si>
  <si>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</si>
  <si>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</si>
  <si>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</si>
  <si>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</si>
  <si>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</si>
  <si>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</si>
  <si>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</si>
  <si>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</si>
  <si>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</si>
  <si>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</si>
  <si>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</si>
  <si>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</si>
  <si>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</si>
  <si>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</si>
  <si>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</si>
  <si>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</si>
  <si>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</si>
  <si>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</si>
  <si>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</si>
  <si>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</si>
  <si>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</si>
  <si>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</si>
  <si>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</si>
  <si>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</si>
  <si>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</si>
  <si>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</si>
  <si>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</si>
  <si>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</si>
  <si>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</si>
  <si>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</si>
  <si>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</si>
  <si>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</si>
  <si>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</si>
  <si>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</si>
  <si>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</si>
  <si>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</si>
  <si>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</si>
  <si>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</si>
  <si>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</si>
  <si>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</si>
  <si>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</si>
  <si>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</si>
  <si>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</si>
  <si>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</si>
  <si>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</si>
  <si>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</si>
  <si>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</si>
  <si>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</si>
  <si>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</si>
  <si>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</si>
  <si>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</si>
  <si>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</si>
  <si>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</si>
  <si>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</si>
  <si>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</si>
  <si>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</si>
  <si>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</si>
  <si>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</si>
  <si>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</si>
  <si>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</si>
  <si>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</si>
  <si>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</si>
  <si>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</si>
  <si>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</si>
  <si>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</si>
  <si>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</si>
  <si>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</si>
  <si>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</si>
  <si>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</si>
  <si>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</si>
  <si>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</si>
  <si>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</si>
  <si>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</si>
  <si>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</si>
  <si>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</si>
  <si>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</si>
  <si>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</si>
  <si>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</si>
  <si>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</si>
  <si>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</si>
  <si>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</si>
  <si>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</si>
  <si>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</si>
  <si>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</si>
  <si>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</si>
  <si>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</si>
  <si>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</si>
  <si>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</si>
  <si>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</si>
  <si>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</si>
  <si>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</si>
  <si>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</si>
  <si>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</si>
  <si>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</si>
  <si>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</si>
  <si>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</si>
  <si>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</si>
  <si>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</si>
  <si>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</si>
  <si>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</si>
  <si>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</si>
  <si>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</si>
  <si>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</si>
  <si>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</si>
  <si>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</si>
  <si>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</si>
  <si>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</si>
  <si>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</si>
  <si>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</si>
  <si>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</si>
  <si>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</si>
  <si>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</si>
  <si>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</si>
  <si>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</si>
  <si>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</si>
  <si>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</si>
  <si>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</si>
  <si>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</si>
  <si>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</si>
  <si>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</si>
  <si>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</si>
  <si>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</si>
  <si>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</si>
  <si>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</si>
  <si>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</si>
  <si>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</si>
  <si>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</si>
  <si>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</si>
  <si>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</si>
  <si>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</si>
  <si>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</si>
  <si>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</si>
  <si>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</si>
  <si>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</si>
  <si>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</si>
  <si>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</si>
  <si>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</si>
  <si>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</si>
  <si>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</si>
  <si>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</si>
  <si>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</si>
  <si>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</si>
  <si>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</si>
  <si>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</si>
  <si>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</si>
  <si>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</si>
  <si>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</si>
  <si>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</si>
  <si>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</si>
  <si>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</si>
  <si>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</si>
  <si>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</si>
  <si>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</si>
  <si>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</si>
  <si>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</si>
  <si>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</si>
  <si>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</si>
  <si>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</si>
  <si>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</si>
  <si>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</si>
  <si>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</si>
  <si>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</si>
  <si>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</si>
  <si>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</si>
  <si>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</si>
  <si>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</si>
  <si>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</si>
  <si>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</si>
  <si>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</si>
  <si>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</si>
  <si>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</si>
  <si>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</si>
  <si>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</si>
  <si>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</si>
  <si>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</si>
  <si>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</si>
  <si>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</si>
  <si>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</si>
  <si>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</si>
  <si>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</si>
  <si>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</si>
  <si>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</si>
  <si>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</si>
  <si>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</si>
  <si>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</si>
  <si>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</si>
  <si>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</si>
  <si>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</si>
  <si>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</si>
  <si>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</si>
  <si>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</si>
  <si>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</si>
  <si>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</si>
  <si>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</si>
  <si>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</si>
  <si>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</si>
  <si>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</si>
  <si>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</si>
  <si>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</si>
  <si>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</si>
  <si>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</si>
  <si>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</si>
  <si>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</si>
  <si>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</si>
  <si>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</si>
  <si>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</si>
  <si>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</si>
  <si>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</si>
  <si>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</si>
  <si>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</si>
  <si>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</si>
  <si>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</si>
  <si>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</si>
  <si>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</si>
  <si>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</si>
  <si>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</si>
  <si>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</si>
  <si>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</si>
  <si>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</si>
  <si>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</si>
  <si>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</si>
  <si>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</si>
  <si>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</si>
  <si>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</si>
  <si>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</si>
  <si>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</si>
  <si>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</si>
  <si>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</si>
  <si>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</si>
  <si>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</si>
  <si>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</si>
  <si>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</si>
  <si>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</si>
  <si>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</si>
  <si>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</si>
  <si>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</si>
  <si>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</si>
  <si>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</si>
  <si>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</si>
  <si>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</si>
  <si>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</si>
  <si>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</si>
  <si>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</si>
  <si>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</si>
  <si>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</si>
  <si>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</si>
  <si>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</si>
  <si>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</si>
  <si>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</si>
  <si>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</si>
  <si>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</si>
  <si>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</si>
  <si>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</si>
  <si>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</si>
  <si>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</si>
  <si>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</si>
  <si>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</si>
  <si>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</si>
  <si>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</si>
  <si>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</si>
  <si>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</si>
  <si>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</si>
  <si>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</si>
  <si>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</si>
  <si>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</si>
  <si>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</si>
  <si>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</si>
  <si>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</si>
  <si>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</si>
  <si>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</si>
  <si>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</si>
  <si>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</si>
  <si>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</si>
  <si>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</si>
  <si>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</si>
  <si>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</si>
  <si>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</si>
  <si>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</si>
  <si>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</si>
  <si>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</si>
  <si>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</si>
  <si>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</si>
  <si>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</si>
  <si>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</si>
  <si>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</si>
  <si>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</si>
  <si>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</si>
  <si>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</si>
  <si>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</si>
  <si>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</si>
  <si>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</si>
  <si>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</si>
  <si>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</si>
  <si>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</si>
  <si>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</si>
  <si>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</si>
  <si>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</si>
  <si>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</si>
  <si>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</si>
  <si>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</si>
  <si>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</si>
  <si>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</si>
  <si>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</si>
  <si>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</si>
  <si>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</si>
  <si>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</si>
  <si>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</si>
  <si>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</si>
  <si>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</si>
  <si>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</si>
  <si>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</si>
  <si>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</si>
  <si>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</si>
  <si>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</si>
  <si>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</si>
  <si>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</si>
  <si>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</si>
  <si>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</si>
  <si>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</si>
  <si>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</si>
  <si>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</si>
  <si>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</si>
  <si>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</si>
  <si>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</si>
  <si>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</si>
  <si>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</si>
  <si>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</si>
  <si>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</si>
  <si>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</si>
  <si>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</si>
  <si>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</si>
  <si>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</si>
  <si>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</si>
  <si>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</si>
  <si>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</si>
  <si>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</si>
  <si>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</si>
  <si>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</si>
  <si>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</si>
  <si>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</si>
  <si>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</si>
  <si>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</si>
  <si>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</si>
  <si>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</si>
  <si>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</si>
  <si>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</si>
  <si>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</si>
  <si>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</si>
  <si>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</si>
  <si>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</si>
  <si>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</si>
  <si>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</si>
  <si>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</si>
  <si>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</si>
  <si>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</si>
  <si>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</si>
  <si>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</si>
  <si>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</si>
  <si>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</si>
  <si>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</si>
  <si>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</si>
  <si>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</si>
  <si>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</si>
  <si>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</si>
  <si>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</si>
  <si>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</si>
  <si>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</si>
  <si>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</si>
  <si>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</si>
  <si>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</si>
  <si>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</si>
  <si>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</si>
  <si>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</si>
  <si>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</si>
  <si>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</si>
  <si>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</si>
  <si>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</si>
  <si>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</si>
  <si>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</si>
  <si>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</si>
  <si>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2021-7620000142,0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</si>
</sst>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thickBot="1" x14ac:dyDescent="0.35"/>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44194.984118402775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89">
        <v>901287646</v>
      </c>
      <c r="C20" s="5"/>
      <c r="D20" s="73"/>
      <c r="E20" s="153" t="s">
        <v>2669</v>
      </c>
      <c r="F20" s="155" t="s">
        <v>2681</v>
      </c>
      <c r="G20" s="5"/>
      <c r="H20" s="212"/>
      <c r="I20" s="142" t="s">
        <v>1155</v>
      </c>
      <c r="J20" s="143" t="s">
        <v>1045</v>
      </c>
      <c r="K20" s="144">
        <v>667658936</v>
      </c>
      <c r="L20" s="145">
        <v>44194</v>
      </c>
      <c r="M20" s="145">
        <v>44561</v>
      </c>
      <c r="N20" s="128">
        <f>+(M20-L20)/30</f>
        <v>12.233333333333333</v>
      </c>
      <c r="O20" s="131"/>
      <c r="U20" s="127"/>
      <c r="V20" s="106">
        <f ca="1">NOW()</f>
        <v>44194.984118402775</v>
      </c>
      <c r="W20" s="106">
        <f ca="1">NOW()</f>
        <v>44194.984118402775</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FUNDACIÓN PEQUEÑOS SUEÑOS</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25">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25">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25">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25">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25">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25">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25">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25">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25">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25">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25">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25">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25">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25">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25">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25">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25">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25">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25">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25">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25">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25">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25">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25">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25">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25">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25">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25">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25">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25">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25">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25">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25">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25">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25">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25">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25">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25">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25">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25">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25">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25">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25">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25">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25">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25">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25">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25">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25">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25">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25">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25">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25">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25">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25">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25">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25">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25">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25">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25">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25">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25">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25">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25">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25">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25">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25">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25">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25">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25">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25">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25">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25">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25">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
      <c r="O161" s="178"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5"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0.04</v>
      </c>
      <c r="D185" s="92" t="s">
        <v>2633</v>
      </c>
      <c r="E185" s="95">
        <f>+(C185*SUM(K20:K35))</f>
        <v>26706357.440000001</v>
      </c>
      <c r="F185" s="93"/>
      <c r="G185" s="94"/>
      <c r="H185" s="89"/>
      <c r="I185" s="91" t="s">
        <v>2632</v>
      </c>
      <c r="J185" s="177">
        <f>M179</f>
        <v>0.05</v>
      </c>
      <c r="K185" s="231" t="s">
        <v>2633</v>
      </c>
      <c r="L185" s="231"/>
      <c r="M185" s="95">
        <f>+J185*K20</f>
        <v>33382946.800000001</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26" t="s">
        <v>24</v>
      </c>
      <c r="J192" s="5" t="s">
        <v>2642</v>
      </c>
      <c r="K192" s="5"/>
      <c r="M192" s="5"/>
      <c r="N192" s="5"/>
      <c r="O192" s="8"/>
      <c r="Q192" s="147"/>
      <c r="R192" s="148"/>
      <c r="S192" s="148"/>
      <c r="T192" s="147"/>
    </row>
    <row r="193" spans="1:18" x14ac:dyDescent="0.25">
      <c r="A193" s="9"/>
      <c r="C193" s="191">
        <v>43808</v>
      </c>
      <c r="D193" s="5"/>
      <c r="E193" s="192">
        <v>10288</v>
      </c>
      <c r="F193" s="5"/>
      <c r="G193" s="5"/>
      <c r="H193" s="192" t="s">
        <v>2710</v>
      </c>
      <c r="J193" s="5"/>
      <c r="K193" s="19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2" t="s">
        <v>2710</v>
      </c>
      <c r="D211" s="21"/>
      <c r="G211" s="27" t="s">
        <v>2625</v>
      </c>
      <c r="H211" s="193" t="s">
        <v>2711</v>
      </c>
      <c r="J211" s="27" t="s">
        <v>2627</v>
      </c>
      <c r="K211" s="192" t="s">
        <v>2713</v>
      </c>
      <c r="L211" s="21"/>
      <c r="M211" s="21"/>
      <c r="N211" s="21"/>
      <c r="O211" s="8"/>
    </row>
    <row r="212" spans="1:15" x14ac:dyDescent="0.25">
      <c r="A212" s="9"/>
      <c r="B212" s="27" t="s">
        <v>2624</v>
      </c>
      <c r="C212" s="192" t="s">
        <v>2710</v>
      </c>
      <c r="D212" s="21"/>
      <c r="G212" s="27" t="s">
        <v>2626</v>
      </c>
      <c r="H212" s="193" t="s">
        <v>2712</v>
      </c>
      <c r="J212" s="27" t="s">
        <v>2628</v>
      </c>
      <c r="K212" s="192"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J20" sqref="J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thickBot="1" x14ac:dyDescent="0.35"/>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44194.984118402775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89">
        <v>817001112</v>
      </c>
      <c r="C20" s="5"/>
      <c r="D20" s="161"/>
      <c r="E20" s="153" t="s">
        <v>2669</v>
      </c>
      <c r="F20" s="155" t="s">
        <v>2681</v>
      </c>
      <c r="G20" s="5"/>
      <c r="H20" s="212"/>
      <c r="I20" s="142" t="s">
        <v>1155</v>
      </c>
      <c r="J20" s="143" t="s">
        <v>1045</v>
      </c>
      <c r="K20" s="144">
        <v>667658936</v>
      </c>
      <c r="L20" s="145">
        <v>44194</v>
      </c>
      <c r="M20" s="145">
        <v>44561</v>
      </c>
      <c r="N20" s="128">
        <f>+(M20-L20)/30</f>
        <v>12.233333333333333</v>
      </c>
      <c r="O20" s="131"/>
      <c r="U20" s="127"/>
      <c r="V20" s="106">
        <f ca="1">NOW()</f>
        <v>44194.984118402775</v>
      </c>
      <c r="W20" s="106">
        <f ca="1">NOW()</f>
        <v>44194.984118402775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25">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25">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25">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25">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25">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25">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25">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25">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25">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25">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25">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25">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25">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25">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25">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25">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25">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25">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25">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25">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25">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25">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25">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25">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25">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25">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25">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25">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25">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25">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25">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25">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25">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25">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25">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25">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25">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25">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25">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25">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25">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25">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25">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25">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25">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25">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25">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25">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25">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25">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25">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25">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25">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25">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25">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25">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25">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25">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5" customHeight="1" thickBot="1" x14ac:dyDescent="0.3">
      <c r="O108" s="178"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25">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25">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25">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25">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25">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25">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25">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25">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25">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25">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25">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25" x14ac:dyDescent="0.25">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5"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50"/>
      <c r="Q192" s="147"/>
      <c r="R192" s="148"/>
      <c r="S192" s="148"/>
      <c r="T192" s="147"/>
    </row>
    <row r="193" spans="1:18" x14ac:dyDescent="0.25">
      <c r="A193" s="9"/>
      <c r="C193" s="191">
        <v>42339</v>
      </c>
      <c r="D193" s="5"/>
      <c r="E193" s="192">
        <v>7060</v>
      </c>
      <c r="F193" s="5"/>
      <c r="G193" s="5"/>
      <c r="H193" s="194" t="s">
        <v>2778</v>
      </c>
      <c r="J193" s="5"/>
      <c r="K193" s="191">
        <v>41317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4" t="s">
        <v>2778</v>
      </c>
      <c r="D211" s="21"/>
      <c r="G211" s="27" t="s">
        <v>2625</v>
      </c>
      <c r="H211" s="195" t="s">
        <v>2781</v>
      </c>
      <c r="J211" s="27" t="s">
        <v>2627</v>
      </c>
      <c r="K211" s="195" t="s">
        <v>2780</v>
      </c>
      <c r="L211" s="21"/>
      <c r="M211" s="21"/>
      <c r="N211" s="21"/>
      <c r="O211" s="8"/>
    </row>
    <row r="212" spans="1:15" x14ac:dyDescent="0.25">
      <c r="A212" s="9"/>
      <c r="B212" s="27" t="s">
        <v>2624</v>
      </c>
      <c r="C212" s="194" t="s">
        <v>2778</v>
      </c>
      <c r="D212" s="21"/>
      <c r="G212" s="27" t="s">
        <v>2626</v>
      </c>
      <c r="H212" s="195">
        <v>8297556</v>
      </c>
      <c r="J212" s="27" t="s">
        <v>2628</v>
      </c>
      <c r="K212" s="194" t="s">
        <v>2779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thickBot="1" x14ac:dyDescent="0.35"/>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44194.984118402775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12"/>
      <c r="I20" s="142"/>
      <c r="J20" s="143"/>
      <c r="K20" s="144"/>
      <c r="L20" s="145"/>
      <c r="M20" s="145"/>
      <c r="N20" s="128">
        <f>+(M20-L20)/30</f>
        <v>0</v>
      </c>
      <c r="O20" s="131"/>
      <c r="U20" s="127"/>
      <c r="V20" s="106">
        <f ca="1">NOW()</f>
        <v>44194.984118402775</v>
      </c>
      <c r="W20" s="106">
        <f ca="1">NOW()</f>
        <v>44194.984118402775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5" x14ac:dyDescent="0.3">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ht="14.45" x14ac:dyDescent="0.3">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25" x14ac:dyDescent="0.25">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5"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5"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5"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ht="14.45"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ht="14.45" x14ac:dyDescent="0.3">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ht="14.45" x14ac:dyDescent="0.3">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ht="14.45" x14ac:dyDescent="0.3">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ht="14.45" x14ac:dyDescent="0.3">
      <c r="A203" s="9"/>
      <c r="B203" s="4" t="s">
        <v>2649</v>
      </c>
      <c r="C203" s="5"/>
      <c r="D203" s="5"/>
      <c r="E203" s="5"/>
      <c r="F203" s="5"/>
      <c r="G203" s="5"/>
      <c r="H203" s="5"/>
      <c r="I203" s="5"/>
      <c r="J203" s="5"/>
      <c r="K203" s="5"/>
      <c r="L203" s="5"/>
      <c r="M203" s="5"/>
      <c r="N203" s="5"/>
      <c r="O203" s="8"/>
    </row>
    <row r="204" spans="1:18" ht="14.45" x14ac:dyDescent="0.3">
      <c r="A204" s="9"/>
      <c r="C204" s="5"/>
      <c r="D204" s="5"/>
      <c r="E204" s="5"/>
      <c r="F204" s="5"/>
      <c r="G204" s="5"/>
      <c r="H204" s="5"/>
      <c r="I204" s="5"/>
      <c r="J204" s="5"/>
      <c r="K204" s="5"/>
      <c r="L204" s="5"/>
      <c r="M204" s="5"/>
      <c r="N204" s="5"/>
      <c r="O204" s="8"/>
    </row>
    <row r="205" spans="1:18" ht="23.45" x14ac:dyDescent="0.3">
      <c r="A205" s="9"/>
      <c r="B205" s="23"/>
      <c r="C205" s="5"/>
      <c r="D205" s="5"/>
      <c r="E205" s="5"/>
      <c r="F205" s="5"/>
      <c r="G205" s="5"/>
      <c r="H205" s="5"/>
      <c r="I205" s="5"/>
      <c r="J205" s="5"/>
      <c r="K205" s="5"/>
      <c r="L205" s="5"/>
      <c r="M205" s="5"/>
      <c r="N205" s="5"/>
      <c r="O205" s="8"/>
    </row>
    <row r="206" spans="1:18" ht="14.45" x14ac:dyDescent="0.3">
      <c r="A206" s="9"/>
      <c r="C206" s="5"/>
      <c r="D206" s="5"/>
      <c r="E206" s="5"/>
      <c r="F206" s="5"/>
      <c r="G206" s="5"/>
      <c r="H206" s="5"/>
      <c r="I206" s="5"/>
      <c r="J206" s="5"/>
      <c r="K206" s="5"/>
      <c r="L206" s="5"/>
      <c r="M206" s="5"/>
      <c r="N206" s="5"/>
      <c r="O206" s="8"/>
    </row>
    <row r="207" spans="1:18" ht="14.45" x14ac:dyDescent="0.3">
      <c r="A207" s="9"/>
      <c r="C207" s="5"/>
      <c r="D207" s="5"/>
      <c r="E207" s="5"/>
      <c r="F207" s="5"/>
      <c r="G207" s="5"/>
      <c r="H207" s="5"/>
      <c r="I207" s="5"/>
      <c r="J207" s="5"/>
      <c r="K207" s="5"/>
      <c r="L207" s="5"/>
      <c r="M207" s="5"/>
      <c r="N207" s="5"/>
      <c r="O207" s="8"/>
    </row>
    <row r="208" spans="1:18" ht="14.45" x14ac:dyDescent="0.3">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5"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thickBot="1" x14ac:dyDescent="0.35"/>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44194.984118402775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12"/>
      <c r="I20" s="142"/>
      <c r="J20" s="143"/>
      <c r="K20" s="144"/>
      <c r="L20" s="145"/>
      <c r="M20" s="145"/>
      <c r="N20" s="128">
        <f>+(M20-L20)/30</f>
        <v>0</v>
      </c>
      <c r="O20" s="131"/>
      <c r="U20" s="127"/>
      <c r="V20" s="106">
        <f ca="1">NOW()</f>
        <v>44194.984118402775</v>
      </c>
      <c r="W20" s="106">
        <f ca="1">NOW()</f>
        <v>44194.984118402775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5" x14ac:dyDescent="0.3">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ht="14.45" x14ac:dyDescent="0.3">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25" x14ac:dyDescent="0.25">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5"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ht="14.45"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ht="14.45" x14ac:dyDescent="0.3">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ht="14.45" x14ac:dyDescent="0.3">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ht="14.45" x14ac:dyDescent="0.3">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ht="14.45" x14ac:dyDescent="0.3">
      <c r="A205" s="9"/>
      <c r="B205" s="4" t="s">
        <v>2649</v>
      </c>
      <c r="C205" s="5"/>
      <c r="D205" s="5"/>
      <c r="E205" s="5"/>
      <c r="F205" s="5"/>
      <c r="G205" s="5"/>
      <c r="H205" s="5"/>
      <c r="I205" s="5"/>
      <c r="J205" s="5"/>
      <c r="K205" s="5"/>
      <c r="L205" s="5"/>
      <c r="M205" s="5"/>
      <c r="N205" s="5"/>
      <c r="O205" s="8"/>
    </row>
    <row r="206" spans="1:18" ht="14.45" x14ac:dyDescent="0.3">
      <c r="A206" s="9"/>
      <c r="C206" s="5"/>
      <c r="D206" s="5"/>
      <c r="E206" s="5"/>
      <c r="F206" s="5"/>
      <c r="G206" s="5"/>
      <c r="H206" s="5"/>
      <c r="I206" s="5"/>
      <c r="J206" s="5"/>
      <c r="K206" s="5"/>
      <c r="L206" s="5"/>
      <c r="M206" s="5"/>
      <c r="N206" s="5"/>
      <c r="O206" s="8"/>
    </row>
    <row r="207" spans="1:18" ht="23.45" x14ac:dyDescent="0.3">
      <c r="A207" s="9"/>
      <c r="B207" s="23"/>
      <c r="C207" s="5"/>
      <c r="D207" s="5"/>
      <c r="E207" s="5"/>
      <c r="F207" s="5"/>
      <c r="G207" s="5"/>
      <c r="H207" s="5"/>
      <c r="I207" s="5"/>
      <c r="J207" s="5"/>
      <c r="K207" s="5"/>
      <c r="L207" s="5"/>
      <c r="M207" s="5"/>
      <c r="N207" s="5"/>
      <c r="O207" s="8"/>
    </row>
    <row r="208" spans="1:18" ht="14.45" x14ac:dyDescent="0.3">
      <c r="A208" s="9"/>
      <c r="C208" s="5"/>
      <c r="D208" s="5"/>
      <c r="E208" s="5"/>
      <c r="F208" s="5"/>
      <c r="G208" s="5"/>
      <c r="H208" s="5"/>
      <c r="I208" s="5"/>
      <c r="J208" s="5"/>
      <c r="K208" s="5"/>
      <c r="L208" s="5"/>
      <c r="M208" s="5"/>
      <c r="N208" s="5"/>
      <c r="O208" s="8"/>
    </row>
    <row r="209" spans="1:15" ht="14.45" x14ac:dyDescent="0.3">
      <c r="A209" s="9"/>
      <c r="C209" s="5"/>
      <c r="D209" s="5"/>
      <c r="E209" s="5"/>
      <c r="F209" s="5"/>
      <c r="G209" s="5"/>
      <c r="H209" s="5"/>
      <c r="I209" s="5"/>
      <c r="J209" s="5"/>
      <c r="K209" s="5"/>
      <c r="L209" s="5"/>
      <c r="M209" s="5"/>
      <c r="N209" s="5"/>
      <c r="O209" s="8"/>
    </row>
    <row r="210" spans="1:15" ht="14.45" x14ac:dyDescent="0.3">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5"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thickBot="1" x14ac:dyDescent="0.35"/>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44194.984118402775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12"/>
      <c r="I20" s="142"/>
      <c r="J20" s="143"/>
      <c r="K20" s="144"/>
      <c r="L20" s="145"/>
      <c r="M20" s="145"/>
      <c r="N20" s="128">
        <f>+(M20-L20)/30</f>
        <v>0</v>
      </c>
      <c r="O20" s="131"/>
      <c r="U20" s="127"/>
      <c r="V20" s="106">
        <f ca="1">NOW()</f>
        <v>44194.984118402775</v>
      </c>
      <c r="W20" s="106">
        <f ca="1">NOW()</f>
        <v>44194.984118402775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5" x14ac:dyDescent="0.3">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ht="14.45" x14ac:dyDescent="0.3">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25" x14ac:dyDescent="0.25">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25" x14ac:dyDescent="0.25">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5"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5"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5"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ht="14.45"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ht="14.45" x14ac:dyDescent="0.3">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6" t="s">
        <v>2641</v>
      </c>
      <c r="C190" s="246"/>
      <c r="E190" s="5" t="s">
        <v>20</v>
      </c>
      <c r="H190" s="160" t="s">
        <v>24</v>
      </c>
      <c r="J190" s="5" t="s">
        <v>2642</v>
      </c>
      <c r="K190" s="5"/>
      <c r="M190" s="5"/>
      <c r="N190" s="5"/>
      <c r="O190" s="8"/>
      <c r="Q190" s="147"/>
      <c r="R190" s="148"/>
      <c r="S190" s="148"/>
      <c r="T190" s="147"/>
    </row>
    <row r="191" spans="1:28" ht="14.45" x14ac:dyDescent="0.3">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ht="14.45" x14ac:dyDescent="0.3">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ht="14.45" x14ac:dyDescent="0.3">
      <c r="A203" s="9"/>
      <c r="B203" s="4" t="s">
        <v>2649</v>
      </c>
      <c r="C203" s="5"/>
      <c r="D203" s="5"/>
      <c r="E203" s="5"/>
      <c r="F203" s="5"/>
      <c r="G203" s="5"/>
      <c r="H203" s="5"/>
      <c r="I203" s="5"/>
      <c r="J203" s="5"/>
      <c r="K203" s="5"/>
      <c r="L203" s="5"/>
      <c r="M203" s="5"/>
      <c r="N203" s="5"/>
      <c r="O203" s="8"/>
    </row>
    <row r="204" spans="1:18" ht="14.45" x14ac:dyDescent="0.3">
      <c r="A204" s="9"/>
      <c r="C204" s="5"/>
      <c r="D204" s="5"/>
      <c r="E204" s="5"/>
      <c r="F204" s="5"/>
      <c r="G204" s="5"/>
      <c r="H204" s="5"/>
      <c r="I204" s="5"/>
      <c r="J204" s="5"/>
      <c r="K204" s="5"/>
      <c r="L204" s="5"/>
      <c r="M204" s="5"/>
      <c r="N204" s="5"/>
      <c r="O204" s="8"/>
    </row>
    <row r="205" spans="1:18" ht="23.45" x14ac:dyDescent="0.3">
      <c r="A205" s="9"/>
      <c r="B205" s="23"/>
      <c r="C205" s="5"/>
      <c r="D205" s="5"/>
      <c r="E205" s="5"/>
      <c r="F205" s="5"/>
      <c r="G205" s="5"/>
      <c r="H205" s="5"/>
      <c r="I205" s="5"/>
      <c r="J205" s="5"/>
      <c r="K205" s="5"/>
      <c r="L205" s="5"/>
      <c r="M205" s="5"/>
      <c r="N205" s="5"/>
      <c r="O205" s="8"/>
    </row>
    <row r="206" spans="1:18" ht="14.45" x14ac:dyDescent="0.3">
      <c r="A206" s="9"/>
      <c r="C206" s="5"/>
      <c r="D206" s="5"/>
      <c r="E206" s="5"/>
      <c r="F206" s="5"/>
      <c r="G206" s="5"/>
      <c r="H206" s="5"/>
      <c r="I206" s="5"/>
      <c r="J206" s="5"/>
      <c r="K206" s="5"/>
      <c r="L206" s="5"/>
      <c r="M206" s="5"/>
      <c r="N206" s="5"/>
      <c r="O206" s="8"/>
    </row>
    <row r="207" spans="1:18" ht="14.45" x14ac:dyDescent="0.3">
      <c r="A207" s="9"/>
      <c r="C207" s="5"/>
      <c r="D207" s="5"/>
      <c r="E207" s="5"/>
      <c r="F207" s="5"/>
      <c r="G207" s="5"/>
      <c r="H207" s="5"/>
      <c r="I207" s="5"/>
      <c r="J207" s="5"/>
      <c r="K207" s="5"/>
      <c r="L207" s="5"/>
      <c r="M207" s="5"/>
      <c r="N207" s="5"/>
      <c r="O207" s="8"/>
    </row>
    <row r="208" spans="1:18" ht="14.45" x14ac:dyDescent="0.3">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5"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thickBot="1" x14ac:dyDescent="0.35"/>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64">
        <f ca="1">NOW()</f>
        <v>44194.984118402775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12"/>
      <c r="I20" s="142"/>
      <c r="J20" s="143"/>
      <c r="K20" s="144"/>
      <c r="L20" s="145"/>
      <c r="M20" s="145"/>
      <c r="N20" s="128">
        <f>+(M20-L20)/30</f>
        <v>0</v>
      </c>
      <c r="O20" s="131"/>
      <c r="U20" s="127"/>
      <c r="V20" s="106">
        <f ca="1">NOW()</f>
        <v>44194.984118402775</v>
      </c>
      <c r="W20" s="106">
        <f ca="1">NOW()</f>
        <v>44194.984118402775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06" t="e">
        <f>VLOOKUP(B20,EAS!A2:B1439,2,0)</f>
        <v>#N/A</v>
      </c>
      <c r="C38" s="206"/>
      <c r="D38" s="206"/>
      <c r="E38" s="206"/>
      <c r="F38" s="206"/>
      <c r="G38" s="5"/>
      <c r="H38" s="125"/>
      <c r="I38" s="216" t="s">
        <v>7</v>
      </c>
      <c r="J38" s="216"/>
      <c r="K38" s="216"/>
      <c r="L38" s="216"/>
      <c r="M38" s="216"/>
      <c r="N38" s="216"/>
      <c r="O38" s="126"/>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25" x14ac:dyDescent="0.25">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25" x14ac:dyDescent="0.25">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5"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6" t="s">
        <v>2641</v>
      </c>
      <c r="C192" s="24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ht="14.45" x14ac:dyDescent="0.3">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ht="14.45" x14ac:dyDescent="0.3">
      <c r="A3" t="s">
        <v>32</v>
      </c>
      <c r="B3" t="s">
        <v>1148</v>
      </c>
      <c r="C3">
        <v>93141500</v>
      </c>
      <c r="D3" t="s">
        <v>1151</v>
      </c>
      <c r="E3" t="s">
        <v>2637</v>
      </c>
      <c r="F3" t="s">
        <v>36</v>
      </c>
      <c r="G3" t="s">
        <v>1148</v>
      </c>
    </row>
    <row r="4" spans="1:7" ht="14.45" x14ac:dyDescent="0.3">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ht="14.45" x14ac:dyDescent="0.3">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ht="14.45" x14ac:dyDescent="0.3">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ht="14.45" x14ac:dyDescent="0.3">
      <c r="A31" s="16">
        <v>800054940</v>
      </c>
      <c r="B31" s="17" t="s">
        <v>1203</v>
      </c>
    </row>
    <row r="32" spans="1:2" ht="14.45" x14ac:dyDescent="0.3">
      <c r="A32" s="16">
        <v>800055169</v>
      </c>
      <c r="B32" s="17" t="s">
        <v>1204</v>
      </c>
    </row>
    <row r="33" spans="1:2" ht="14.45" x14ac:dyDescent="0.3">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a65d333d-5b59-4810-bc94-b80d9325abbc"/>
    <ds:schemaRef ds:uri="http://schemas.microsoft.com/office/2006/documentManagement/types"/>
    <ds:schemaRef ds:uri="4fb10211-09fb-4e80-9f0b-184718d5d98c"/>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2020-12-30T04:41:55Z</cp:lastPrinted>
  <dcterms:created xsi:type="dcterms:W3CDTF">2020-10-14T21:57:42Z</dcterms:created>
  <dcterms:modified xsi:type="dcterms:W3CDTF">2020-12-30T04:47:49Z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