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933/"/>
    </mc:Choice>
  </mc:AlternateContent>
  <xr:revisionPtr revIDLastSave="6" documentId="8_{22878FD1-5AC8-4687-9798-D0773C8E873E}" xr6:coauthVersionLast="45" xr6:coauthVersionMax="45" xr10:uidLastSave="{D7516DE0-6405-4B68-B9C4-E1B123E559A1}"/>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<sst xmlns="http://schemas.openxmlformats.org/spreadsheetml/2006/main" count="5277" uniqueCount="2814">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</sst>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A21" sqref="A21"/>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44194.98245127315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12"/>
      <c r="I20" s="142" t="s">
        <v>1155</v>
      </c>
      <c r="J20" s="143" t="s">
        <v>1044</v>
      </c>
      <c r="K20" s="144">
        <v>941233696</v>
      </c>
      <c r="L20" s="145">
        <v>44194</v>
      </c>
      <c r="M20" s="145">
        <v>44561</v>
      </c>
      <c r="N20" s="128">
        <f>+(M20-L20)/30</f>
        <v>12.233333333333333</v>
      </c>
      <c r="O20" s="131"/>
      <c r="U20" s="127"/>
      <c r="V20" s="106">
        <f ca="1">NOW()</f>
        <v>44194.98245127315</v>
      </c>
      <c r="W20" s="106">
        <f ca="1">NOW()</f>
        <v>44194.98245127315</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FUNDACIÓN PEQUEÑOS SUEÑOS</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56" t="s">
        <v>2648</v>
      </c>
      <c r="J167" s="257"/>
      <c r="K167" s="257"/>
      <c r="L167" s="257"/>
      <c r="M167" s="257"/>
      <c r="N167" s="257"/>
      <c r="O167" s="258"/>
      <c r="U167" s="51"/>
    </row>
    <row r="168" spans="1:28" x14ac:dyDescent="0.3">
      <c r="A168" s="9"/>
      <c r="B168" s="267" t="s">
        <v>2662</v>
      </c>
      <c r="C168" s="267"/>
      <c r="D168" s="267"/>
      <c r="E168" s="8"/>
      <c r="F168" s="5"/>
      <c r="H168" s="82" t="s">
        <v>2661</v>
      </c>
      <c r="I168" s="256"/>
      <c r="J168" s="257"/>
      <c r="K168" s="257"/>
      <c r="L168" s="257"/>
      <c r="M168" s="257"/>
      <c r="N168" s="257"/>
      <c r="O168" s="258"/>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4" x14ac:dyDescent="0.3">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4" x14ac:dyDescent="0.3">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37649347.840000004</v>
      </c>
      <c r="F185" s="93"/>
      <c r="G185" s="94"/>
      <c r="H185" s="89"/>
      <c r="I185" s="91" t="s">
        <v>2632</v>
      </c>
      <c r="J185" s="177">
        <f>M179</f>
        <v>0.05</v>
      </c>
      <c r="K185" s="231" t="s">
        <v>2633</v>
      </c>
      <c r="L185" s="231"/>
      <c r="M185" s="95">
        <f>+J185*K20</f>
        <v>47061684.800000004</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ht="15" thickBot="1" x14ac:dyDescent="0.35">
      <c r="A190" s="227"/>
      <c r="B190" s="228"/>
      <c r="C190" s="228"/>
      <c r="D190" s="228"/>
      <c r="E190" s="228"/>
      <c r="F190" s="228"/>
      <c r="G190" s="228"/>
      <c r="H190" s="228"/>
      <c r="I190" s="228"/>
      <c r="J190" s="228"/>
      <c r="K190" s="228"/>
      <c r="L190" s="228"/>
      <c r="M190" s="228"/>
      <c r="N190" s="228"/>
      <c r="O190" s="229"/>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46" t="s">
        <v>2641</v>
      </c>
      <c r="C192" s="246"/>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x14ac:dyDescent="0.3">
      <c r="A200" s="9"/>
      <c r="B200" s="243"/>
      <c r="C200" s="243"/>
      <c r="D200" s="243"/>
      <c r="E200" s="243"/>
      <c r="F200" s="243"/>
      <c r="G200" s="243"/>
      <c r="H200" s="243"/>
      <c r="I200" s="243"/>
      <c r="J200" s="243"/>
      <c r="K200" s="243"/>
      <c r="L200" s="243"/>
      <c r="M200" s="243"/>
      <c r="N200" s="243"/>
      <c r="O200" s="8"/>
    </row>
    <row r="201" spans="1:18"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G4" zoomScale="85" zoomScaleNormal="85"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44194.98245127315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12"/>
      <c r="I20" s="142" t="s">
        <v>1155</v>
      </c>
      <c r="J20" s="143" t="s">
        <v>1044</v>
      </c>
      <c r="K20" s="144">
        <v>941233696</v>
      </c>
      <c r="L20" s="145">
        <v>44194</v>
      </c>
      <c r="M20" s="145">
        <v>44561</v>
      </c>
      <c r="N20" s="128">
        <f>+(M20-L20)/30</f>
        <v>12.233333333333333</v>
      </c>
      <c r="O20" s="131"/>
      <c r="U20" s="127"/>
      <c r="V20" s="106">
        <f ca="1">NOW()</f>
        <v>44194.98245127315</v>
      </c>
      <c r="W20" s="106">
        <f ca="1">NOW()</f>
        <v>44194.98245127315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44194.98245127315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44194.98245127315</v>
      </c>
      <c r="W20" s="106">
        <f ca="1">NOW()</f>
        <v>44194.98245127315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44194.98245127315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44194.98245127315</v>
      </c>
      <c r="W20" s="106">
        <f ca="1">NOW()</f>
        <v>44194.98245127315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44194.98245127315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44194.98245127315</v>
      </c>
      <c r="W20" s="106">
        <f ca="1">NOW()</f>
        <v>44194.98245127315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44194.98245127315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44194.98245127315</v>
      </c>
      <c r="W20" s="106">
        <f ca="1">NOW()</f>
        <v>44194.98245127315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4fb10211-09fb-4e80-9f0b-184718d5d98c"/>
    <ds:schemaRef ds:uri="http://purl.org/dc/dcmitype/"/>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2020-12-30T04:34:49Z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