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05" yWindow="-105" windowWidth="20640" windowHeight="117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<sst xmlns="http://schemas.openxmlformats.org/spreadsheetml/2006/main" count="5281" uniqueCount="2814">
  <si>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</si>
  <si>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</si>
  <si>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</si>
  <si>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</si>
  <si>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</si>
  <si>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</si>
  <si>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</si>
  <si>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</si>
  <si>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</si>
  <si>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</si>
  <si>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</si>
  <si>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</si>
  <si>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</si>
  <si>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</si>
  <si>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</si>
  <si>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</si>
  <si>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</si>
  <si>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</si>
  <si>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</si>
  <si>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</si>
  <si>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</si>
  <si>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</si>
  <si>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</si>
  <si>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</si>
  <si>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</si>
  <si>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</si>
  <si>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</si>
  <si>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</si>
  <si>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</si>
  <si>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</si>
  <si>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</si>
  <si>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</si>
  <si>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</si>
  <si>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</si>
  <si>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</si>
  <si>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</si>
  <si>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</si>
  <si>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</si>
  <si>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</si>
  <si>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</si>
  <si>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</si>
  <si>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</si>
  <si>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</si>
  <si>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</si>
  <si>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</si>
  <si>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</si>
  <si>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</si>
  <si>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</si>
  <si>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</si>
  <si>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</si>
  <si>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</si>
  <si>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</si>
  <si>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</si>
  <si>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</si>
  <si>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</si>
  <si>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</si>
  <si>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</si>
  <si>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</si>
  <si>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</si>
  <si>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</si>
  <si>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</si>
  <si>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</si>
  <si>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</si>
  <si>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</si>
  <si>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</si>
  <si>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</si>
  <si>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</si>
  <si>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</si>
  <si>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</si>
  <si>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</si>
  <si>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</si>
  <si>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</si>
  <si>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</si>
  <si>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</si>
  <si>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</si>
  <si>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</si>
  <si>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</si>
  <si>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</si>
  <si>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</si>
  <si>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</si>
  <si>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</si>
  <si>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</si>
  <si>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</si>
  <si>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</si>
  <si>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</si>
  <si>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</si>
  <si>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</si>
  <si>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</si>
  <si>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</si>
  <si>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</si>
  <si>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</si>
  <si>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</si>
  <si>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</si>
  <si>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</si>
  <si>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</si>
  <si>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</si>
  <si>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</si>
  <si>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</si>
  <si>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</si>
  <si>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</si>
  <si>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</si>
  <si>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</si>
  <si>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</si>
  <si>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</si>
  <si>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</si>
  <si>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</si>
  <si>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</si>
  <si>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</si>
  <si>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</si>
  <si>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</si>
  <si>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</si>
  <si>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</si>
  <si>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</si>
  <si>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</si>
  <si>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</si>
  <si>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</si>
  <si>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</si>
  <si>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</si>
  <si>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</si>
  <si>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</si>
  <si>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</si>
  <si>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</si>
  <si>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</si>
  <si>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</si>
  <si>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</si>
  <si>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</si>
  <si>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</si>
  <si>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</si>
  <si>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</si>
  <si>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</si>
  <si>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</si>
  <si>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</si>
  <si>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</si>
  <si>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</si>
  <si>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</si>
  <si>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</si>
  <si>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</si>
  <si>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</si>
  <si>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</si>
  <si>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</si>
  <si>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</si>
  <si>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</si>
  <si>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</si>
  <si>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</si>
  <si>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</si>
  <si>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</si>
  <si>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</si>
  <si>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</si>
  <si>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</si>
  <si>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</si>
  <si>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</si>
  <si>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</si>
  <si>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</si>
  <si>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</si>
  <si>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</si>
  <si>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</si>
  <si>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</si>
  <si>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</si>
  <si>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</si>
  <si>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</si>
  <si>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</si>
  <si>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</si>
  <si>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</si>
  <si>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</si>
  <si>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</si>
  <si>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</si>
  <si>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</si>
  <si>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</si>
  <si>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</si>
  <si>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</si>
  <si>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</si>
  <si>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</si>
  <si>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</si>
  <si>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</si>
  <si>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</si>
  <si>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</si>
  <si>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</si>
  <si>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</si>
  <si>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</si>
  <si>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</si>
  <si>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</si>
  <si>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</si>
  <si>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</si>
  <si>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</si>
  <si>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</si>
  <si>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</si>
  <si>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</si>
  <si>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</si>
  <si>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</si>
  <si>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</si>
  <si>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</si>
  <si>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</si>
  <si>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</si>
  <si>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</si>
  <si>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</si>
  <si>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</si>
  <si>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</si>
  <si>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</si>
  <si>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</si>
  <si>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</si>
  <si>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</si>
  <si>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</si>
  <si>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</si>
  <si>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</si>
  <si>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</si>
  <si>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</si>
  <si>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</si>
  <si>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</si>
  <si>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</si>
  <si>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</si>
  <si>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</si>
  <si>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</si>
  <si>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</si>
  <si>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</si>
  <si>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</si>
  <si>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</si>
  <si>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</si>
  <si>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</si>
  <si>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</si>
  <si>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</si>
  <si>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</si>
  <si>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</si>
  <si>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</si>
  <si>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</si>
  <si>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</si>
  <si>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</si>
  <si>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</si>
  <si>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</si>
  <si>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</si>
  <si>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</si>
  <si>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</si>
  <si>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</si>
  <si>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</si>
  <si>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</si>
  <si>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</si>
  <si>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</si>
  <si>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</si>
  <si>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</si>
  <si>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</si>
  <si>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</si>
  <si>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</si>
  <si>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</si>
  <si>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</si>
  <si>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</si>
  <si>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</si>
  <si>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</si>
  <si>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</si>
  <si>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</si>
  <si>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</si>
  <si>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</si>
  <si>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</si>
  <si>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</si>
  <si>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</si>
  <si>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</si>
  <si>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</si>
  <si>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</si>
  <si>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</si>
  <si>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</si>
  <si>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</si>
  <si>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</si>
  <si>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</si>
  <si>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</si>
  <si>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</si>
  <si>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</si>
  <si>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</si>
  <si>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</si>
  <si>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</si>
  <si>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</si>
  <si>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</si>
  <si>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</si>
  <si>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</si>
  <si>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</si>
  <si>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</si>
  <si>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</si>
  <si>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</si>
  <si>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</si>
  <si>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</si>
  <si>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</si>
  <si>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</si>
  <si>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</si>
  <si>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</si>
  <si>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</si>
  <si>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</si>
  <si>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</si>
  <si>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</si>
  <si>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</si>
  <si>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</si>
  <si>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</si>
  <si>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</si>
  <si>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</si>
  <si>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</si>
  <si>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</si>
  <si>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</si>
  <si>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</si>
  <si>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</si>
  <si>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</si>
  <si>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</si>
  <si>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</si>
  <si>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</si>
  <si>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</si>
  <si>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</si>
  <si>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</si>
  <si>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</si>
  <si>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</si>
  <si>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</si>
  <si>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</si>
  <si>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</si>
  <si>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</si>
  <si>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</si>
  <si>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</si>
  <si>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</si>
  <si>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</si>
  <si>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</si>
  <si>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</si>
  <si>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</si>
  <si>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</si>
  <si>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</si>
  <si>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</si>
  <si>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</si>
  <si>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</si>
  <si>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</si>
  <si>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</si>
  <si>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</si>
  <si>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</si>
  <si>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</si>
  <si>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</si>
  <si>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</si>
  <si>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</si>
  <si>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</si>
  <si>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</si>
  <si>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</si>
  <si>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</si>
  <si>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</si>
  <si>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</si>
  <si>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</si>
  <si>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</si>
  <si>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</si>
  <si>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</si>
  <si>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</si>
  <si>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</si>
  <si>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</si>
  <si>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</si>
  <si>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</si>
  <si>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</si>
  <si>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</si>
  <si>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</si>
  <si>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</si>
  <si>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</si>
  <si>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</si>
  <si>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</si>
  <si>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</si>
  <si>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</si>
  <si>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</si>
  <si>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</si>
  <si>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</si>
  <si>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</si>
  <si>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</si>
  <si>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</si>
  <si>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</si>
  <si>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</si>
  <si>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</si>
  <si>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</si>
  <si>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</si>
  <si>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</si>
  <si>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</si>
  <si>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</si>
  <si>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</si>
  <si>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</si>
  <si>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</si>
  <si>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</si>
  <si>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</si>
  <si>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</si>
  <si>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</si>
  <si>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</si>
  <si>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</si>
  <si>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</si>
  <si>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</si>
  <si>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</si>
  <si>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</si>
  <si>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</si>
  <si>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</si>
  <si>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</si>
  <si>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</si>
  <si>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</si>
  <si>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</si>
  <si>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</si>
  <si>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</si>
  <si>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</si>
  <si>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</si>
  <si>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</si>
  <si>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</si>
  <si>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</si>
  <si>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</si>
  <si>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</si>
  <si>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</si>
  <si>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</si>
  <si>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</si>
  <si>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</si>
  <si>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</si>
  <si>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</si>
  <si>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</si>
  <si>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</si>
  <si>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</si>
  <si>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</si>
  <si>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</si>
  <si>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</si>
  <si>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</si>
  <si>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</si>
  <si>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</si>
  <si>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</si>
  <si>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</si>
  <si>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</si>
  <si>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</si>
  <si>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</si>
  <si>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</si>
  <si>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</si>
  <si>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</si>
  <si>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</si>
  <si>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</si>
  <si>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</si>
  <si>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</si>
  <si>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</si>
  <si>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</si>
  <si>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</si>
  <si>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</si>
  <si>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</si>
  <si>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</si>
  <si>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</si>
  <si>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</si>
  <si>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</si>
  <si>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</si>
  <si>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</si>
  <si>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</si>
  <si>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</si>
  <si>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</si>
  <si>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</si>
  <si>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</si>
  <si>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</si>
  <si>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</si>
  <si>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</si>
  <si>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</si>
  <si>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</si>
  <si>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</si>
  <si>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</si>
  <si>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</si>
  <si>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</si>
  <si>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</si>
  <si>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</si>
  <si>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</si>
  <si>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</si>
  <si>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</si>
  <si>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</si>
  <si>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</si>
  <si>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</si>
  <si>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</si>
  <si>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</si>
  <si>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</si>
  <si>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</si>
  <si>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</si>
  <si>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</si>
  <si>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</si>
  <si>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</si>
  <si>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</si>
  <si>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</si>
  <si>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</si>
  <si>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</si>
  <si>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</si>
  <si>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</si>
  <si>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</si>
  <si>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</si>
  <si>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</si>
  <si>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</si>
  <si>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</si>
  <si>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</si>
  <si>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</si>
  <si>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</si>
  <si>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</si>
  <si>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</si>
  <si>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</si>
  <si>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</si>
  <si>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</si>
  <si>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</si>
  <si>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</si>
  <si>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</si>
  <si>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</si>
  <si>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</si>
  <si>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</si>
  <si>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</si>
  <si>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</si>
  <si>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</si>
  <si>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</si>
  <si>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</si>
  <si>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</si>
  <si>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</si>
  <si>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</si>
  <si>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</si>
  <si>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</si>
  <si>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</si>
  <si>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</si>
  <si>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</si>
  <si>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</si>
  <si>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</si>
  <si>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</si>
  <si>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</si>
  <si>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</si>
  <si>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</si>
  <si>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</si>
  <si>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</si>
  <si>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</si>
  <si>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</si>
  <si>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</si>
  <si>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</si>
  <si>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</si>
  <si>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</si>
  <si>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</si>
  <si>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</si>
  <si>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</si>
  <si>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</si>
  <si>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</si>
  <si>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</si>
  <si>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</si>
  <si>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</si>
  <si>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</si>
  <si>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</si>
  <si>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</si>
  <si>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</si>
  <si>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</si>
  <si>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</si>
  <si>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</si>
  <si>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</si>
  <si>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</si>
  <si>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</si>
  <si>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</si>
  <si>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</si>
  <si>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</si>
  <si>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</si>
  <si>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</si>
  <si>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</si>
  <si>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</si>
  <si>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</si>
  <si>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</si>
  <si>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</si>
  <si>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</si>
  <si>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</si>
  <si>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</si>
  <si>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</si>
  <si>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</si>
  <si>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</si>
  <si>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</si>
  <si>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</si>
  <si>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</si>
  <si>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</si>
  <si>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</si>
  <si>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</si>
  <si>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</si>
  <si>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</si>
  <si>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</si>
  <si>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</si>
  <si>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</si>
  <si>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</si>
  <si>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</si>
  <si>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</si>
  <si>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</si>
  <si>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</si>
  <si>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</si>
  <si>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</si>
  <si>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</si>
  <si>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</si>
  <si>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</si>
  <si>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</si>
  <si>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</si>
  <si>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</si>
  <si>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</si>
  <si>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</si>
  <si>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</si>
  <si>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</si>
  <si>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</si>
  <si>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</si>
  <si>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</si>
  <si>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</si>
  <si>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</si>
  <si>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</si>
  <si>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</si>
  <si>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</si>
  <si>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</si>
  <si>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</si>
  <si>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</si>
  <si>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</si>
  <si>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</si>
  <si>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</si>
  <si>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</si>
  <si>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</si>
  <si>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</si>
  <si>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</si>
  <si>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</si>
  <si>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</si>
  <si>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</si>
  <si>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</si>
  <si>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</si>
  <si>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</si>
  <si>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</si>
  <si>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</si>
  <si>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</si>
  <si>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</si>
  <si>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</si>
  <si>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</si>
  <si>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</si>
  <si>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</si>
  <si>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</si>
  <si>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</si>
  <si>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</si>
  <si>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</si>
  <si>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</si>
  <si>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</si>
  <si>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</si>
  <si>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</si>
  <si>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</si>
  <si>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</si>
  <si>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</si>
  <si>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</si>
  <si>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</si>
  <si>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</si>
  <si>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</si>
  <si>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</si>
  <si>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</si>
  <si>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</si>
  <si>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</si>
  <si>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</si>
  <si>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</si>
  <si>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</si>
  <si>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</si>
  <si>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</si>
  <si>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</si>
  <si>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</si>
  <si>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</si>
  <si>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</si>
  <si>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</si>
  <si>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</si>
  <si>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</si>
  <si>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</si>
  <si>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</si>
  <si>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</si>
  <si>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</si>
  <si>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</si>
  <si>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</si>
  <si>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</si>
  <si>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</si>
  <si>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</si>
  <si>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</si>
  <si>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</si>
  <si>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</si>
  <si>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</si>
  <si>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</si>
  <si>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</si>
  <si>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</si>
  <si>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</si>
  <si>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</si>
  <si>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</si>
  <si>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</si>
  <si>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</si>
  <si>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</si>
  <si>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</si>
  <si>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</si>
  <si>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</si>
  <si>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</si>
  <si>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</si>
  <si>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</si>
  <si>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</si>
  <si>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</si>
  <si>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</si>
  <si>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</si>
  <si>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</si>
  <si>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</si>
  <si>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</si>
  <si>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</si>
  <si>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</si>
  <si>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</si>
  <si>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</si>
  <si>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</si>
  <si>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</si>
  <si>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</si>
  <si>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</si>
  <si>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</si>
  <si>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</si>
  <si>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</si>
  <si>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</si>
  <si>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</si>
  <si>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</si>
  <si>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</si>
  <si>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</si>
  <si>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</si>
  <si>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</si>
  <si>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</si>
  <si>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</si>
  <si>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</si>
  <si>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</si>
  <si>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</si>
  <si>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</si>
  <si>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</si>
  <si>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</si>
  <si>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</si>
  <si>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</si>
  <si>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</si>
  <si>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</si>
  <si>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</si>
  <si>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</si>
  <si>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</si>
  <si>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</si>
  <si>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</si>
  <si>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</si>
  <si>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</si>
  <si>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</si>
  <si>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</si>
  <si>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</si>
  <si>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</si>
  <si>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</si>
  <si>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</si>
  <si>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</si>
  <si>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</si>
  <si>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</si>
  <si>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</si>
  <si>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</si>
  <si>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</si>
  <si>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</si>
  <si>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</si>
  <si>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</si>
  <si>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</si>
  <si>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</si>
  <si>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</si>
  <si>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</si>
  <si>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</si>
  <si>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</si>
  <si>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</si>
  <si>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</si>
  <si>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</si>
  <si>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</si>
  <si>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</si>
  <si>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</si>
  <si>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</si>
  <si>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</si>
  <si>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</si>
  <si>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</si>
  <si>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</si>
  <si>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</si>
  <si>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</si>
  <si>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</si>
  <si>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</si>
  <si>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</si>
  <si>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</si>
  <si>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</si>
  <si>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</si>
  <si>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</si>
  <si>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</si>
  <si>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</si>
  <si>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</si>
  <si>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</si>
  <si>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</si>
  <si>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</si>
  <si>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</si>
  <si>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</si>
  <si>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</si>
  <si>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</si>
  <si>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</si>
  <si>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</si>
  <si>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</si>
  <si>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</si>
  <si>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</si>
  <si>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</si>
  <si>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</si>
  <si>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</si>
  <si>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</si>
  <si>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</si>
  <si>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</si>
  <si>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</si>
  <si>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</si>
  <si>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</si>
  <si>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</si>
  <si>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</si>
  <si>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</si>
  <si>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</si>
  <si>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</si>
  <si>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</si>
  <si>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</si>
  <si>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</si>
  <si>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</si>
  <si>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</si>
  <si>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</si>
  <si>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</si>
  <si>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</si>
  <si>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</si>
  <si>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</si>
  <si>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</si>
  <si>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</si>
  <si>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</si>
  <si>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</si>
  <si>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</si>
  <si>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</si>
  <si>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</si>
  <si>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</si>
  <si>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</si>
  <si>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</si>
  <si>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</si>
  <si>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</si>
  <si>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</si>
  <si>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</si>
  <si>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</si>
  <si>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</si>
  <si>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</si>
  <si>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</si>
  <si>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</si>
  <si>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</si>
  <si>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</si>
  <si>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</si>
  <si>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</si>
  <si>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</si>
  <si>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</si>
  <si>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</si>
  <si>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</si>
  <si>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</si>
  <si>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</si>
  <si>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</si>
  <si>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</si>
  <si>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</si>
  <si>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</si>
  <si>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</si>
  <si>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</si>
  <si>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</si>
  <si>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</si>
  <si>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</si>
  <si>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</si>
  <si>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</si>
  <si>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</si>
  <si>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</si>
  <si>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</si>
  <si>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</si>
  <si>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</si>
  <si>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</si>
  <si>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</si>
  <si>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</si>
  <si>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</si>
  <si>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</si>
  <si>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</si>
  <si>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</si>
  <si>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</si>
  <si>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</si>
  <si>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</si>
  <si>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</si>
  <si>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</si>
  <si>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</si>
  <si>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</si>
  <si>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</si>
  <si>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</si>
  <si>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</si>
  <si>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</si>
  <si>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</si>
  <si>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</si>
  <si>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</si>
  <si>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</si>
  <si>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</si>
  <si>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</si>
  <si>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</si>
  <si>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</si>
  <si>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</si>
  <si>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</si>
  <si>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</si>
  <si>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</si>
  <si>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</si>
  <si>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</si>
  <si>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</si>
  <si>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</si>
  <si>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</si>
  <si>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</si>
  <si>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</si>
  <si>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</si>
  <si>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</si>
  <si>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</si>
  <si>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</si>
  <si>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</si>
  <si>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</si>
  <si>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</si>
  <si>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</si>
  <si>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</si>
  <si>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</si>
  <si>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</si>
  <si>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</si>
  <si>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</si>
  <si>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</si>
  <si>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</si>
  <si>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</si>
  <si>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</si>
  <si>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</si>
  <si>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</si>
  <si>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</si>
  <si>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</si>
  <si>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</si>
  <si>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</si>
  <si>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</si>
  <si>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</si>
  <si>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</si>
  <si>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</si>
  <si>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</si>
  <si>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</si>
  <si>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</si>
  <si>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</si>
  <si>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</si>
  <si>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</si>
  <si>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</si>
  <si>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</si>
  <si>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</si>
  <si>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</si>
  <si>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</si>
  <si>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</si>
  <si>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</si>
  <si>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</si>
  <si>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</si>
  <si>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</si>
  <si>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</si>
  <si>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</si>
  <si>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</si>
  <si>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</si>
  <si>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</si>
  <si>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</si>
  <si>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</si>
  <si>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</si>
  <si>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</si>
  <si>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</si>
  <si>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</si>
  <si>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</si>
  <si>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</si>
  <si>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</si>
  <si>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</si>
  <si>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</si>
  <si>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</si>
  <si>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</si>
  <si>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</si>
  <si>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</si>
  <si>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</si>
  <si>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</si>
  <si>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</si>
  <si>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</si>
  <si>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</si>
  <si>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</si>
  <si>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</si>
  <si>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</si>
  <si>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</si>
  <si>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</si>
  <si>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</si>
  <si>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</si>
  <si>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</si>
  <si>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</si>
  <si>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</si>
  <si>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</si>
  <si>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</si>
  <si>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</si>
  <si>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</si>
  <si>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</si>
  <si>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</si>
  <si>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</si>
  <si>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</si>
  <si>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</si>
  <si>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</si>
  <si>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</si>
  <si>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</si>
  <si>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</si>
  <si>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</si>
  <si>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</si>
  <si>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</si>
  <si>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</si>
  <si>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</si>
  <si>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</si>
  <si>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</si>
  <si>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</si>
  <si>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</si>
  <si>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</si>
  <si>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</si>
  <si>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</si>
  <si>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</si>
  <si>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</si>
  <si>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</si>
  <si>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</si>
  <si>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</si>
  <si>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</si>
  <si>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</si>
  <si>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</si>
  <si>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</si>
  <si>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</si>
  <si>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</si>
  <si>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</si>
  <si>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</si>
  <si>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</si>
  <si>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</si>
  <si>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</si>
  <si>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</si>
  <si>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</si>
  <si>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</si>
  <si>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</si>
  <si>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</si>
  <si>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</si>
  <si>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</si>
  <si>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</si>
  <si>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</si>
  <si>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</si>
  <si>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</si>
  <si>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</si>
  <si>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</si>
  <si>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</si>
  <si>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</si>
  <si>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</si>
  <si>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</si>
  <si>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</si>
  <si>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</si>
  <si>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</si>
  <si>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</si>
  <si>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</si>
  <si>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</si>
  <si>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</si>
  <si>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</si>
  <si>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</si>
  <si>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</si>
  <si>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</si>
  <si>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</si>
  <si>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</si>
  <si>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</si>
  <si>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</si>
  <si>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</si>
  <si>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</si>
  <si>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</si>
  <si>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</si>
  <si>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</si>
  <si>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</si>
  <si>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</si>
  <si>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</si>
  <si>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</si>
  <si>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</si>
  <si>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</si>
  <si>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</si>
  <si>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</si>
  <si>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</si>
  <si>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</si>
  <si>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</si>
  <si>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</si>
  <si>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</si>
  <si>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</si>
  <si>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</si>
  <si>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</si>
  <si>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</si>
  <si>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</si>
  <si>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</si>
  <si>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</si>
  <si>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</si>
  <si>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</si>
  <si>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</si>
  <si>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</si>
  <si>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</si>
  <si>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</si>
  <si>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</si>
  <si>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</si>
  <si>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</si>
  <si>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</si>
  <si>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</si>
  <si>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</si>
  <si>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</si>
  <si>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</si>
  <si>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</si>
  <si>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</si>
  <si>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</si>
  <si>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</si>
  <si>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</si>
  <si>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</si>
  <si>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</si>
  <si>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</si>
  <si>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</si>
  <si>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</si>
  <si>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</si>
  <si>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</si>
  <si>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</si>
  <si>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</si>
  <si>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</si>
  <si>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</si>
  <si>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</si>
  <si>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</si>
  <si>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</si>
  <si>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</si>
  <si>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</si>
  <si>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</si>
  <si>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</si>
  <si>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</si>
  <si>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</si>
  <si>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</si>
  <si>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</si>
  <si>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</si>
  <si>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</si>
  <si>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</si>
  <si>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</si>
  <si>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</si>
  <si>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</si>
  <si>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</si>
  <si>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</si>
  <si>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</si>
  <si>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</si>
  <si>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</si>
  <si>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</si>
  <si>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</si>
  <si>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</si>
  <si>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</si>
  <si>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</si>
  <si>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</si>
  <si>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</si>
  <si>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</si>
  <si>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</si>
  <si>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</si>
  <si>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</si>
  <si>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</si>
  <si>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</si>
  <si>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</si>
  <si>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</si>
  <si>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</si>
  <si>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</si>
  <si>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</si>
  <si>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</si>
  <si>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</si>
  <si>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</si>
  <si>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</si>
  <si>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</si>
  <si>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</si>
  <si>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</si>
  <si>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</si>
  <si>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</si>
  <si>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</si>
  <si>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</si>
  <si>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</si>
  <si>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</si>
  <si>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</si>
  <si>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</si>
  <si>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</si>
  <si>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</si>
  <si>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</si>
  <si>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</si>
  <si>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</si>
  <si>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</si>
  <si>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</si>
  <si>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</si>
  <si>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</si>
  <si>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</si>
  <si>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</si>
  <si>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</si>
  <si>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</si>
  <si>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</si>
  <si>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</si>
  <si>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</si>
  <si>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</si>
  <si>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</si>
  <si>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</si>
  <si>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</si>
  <si>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</si>
  <si>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</si>
  <si>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</si>
  <si>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</si>
  <si>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</si>
  <si>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</si>
  <si>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</si>
  <si>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</si>
  <si>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</si>
  <si>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</si>
  <si>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</si>
  <si>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</si>
  <si>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</si>
  <si>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</si>
  <si>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</si>
  <si>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</si>
  <si>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</si>
  <si>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</si>
  <si>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</si>
  <si>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</si>
  <si>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</si>
  <si>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</si>
  <si>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</si>
  <si>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</si>
  <si>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</si>
  <si>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</si>
  <si>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</si>
  <si>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</si>
  <si>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</si>
  <si>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</si>
  <si>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</si>
  <si>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</si>
  <si>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</si>
  <si>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</si>
  <si>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</si>
  <si>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</si>
  <si>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</si>
  <si>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</si>
  <si>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</si>
  <si>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</si>
  <si>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</si>
  <si>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</si>
  <si>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</si>
  <si>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</si>
  <si>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</si>
  <si>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</si>
  <si>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</si>
  <si>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</si>
  <si>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</si>
  <si>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</si>
  <si>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</si>
  <si>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</si>
  <si>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</si>
  <si>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</si>
  <si>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</si>
  <si>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</si>
  <si>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</si>
  <si>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</si>
  <si>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</si>
  <si>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</si>
  <si>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</si>
  <si>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</si>
  <si>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</si>
  <si>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</si>
  <si>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</si>
  <si>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</si>
  <si>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</si>
  <si>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</si>
  <si>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</si>
  <si>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</si>
  <si>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</si>
  <si>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</si>
  <si>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</si>
  <si>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</si>
  <si>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</si>
  <si>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</si>
  <si>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</si>
  <si>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</si>
  <si>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</si>
  <si>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</si>
  <si>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</si>
  <si>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</si>
  <si>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</si>
  <si>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</si>
  <si>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</si>
  <si>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</si>
  <si>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</si>
  <si>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</si>
  <si>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</si>
  <si>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</si>
  <si>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</si>
  <si>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</si>
  <si>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</si>
  <si>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</si>
  <si>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</si>
  <si>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</si>
  <si>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</si>
  <si>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</si>
  <si>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</si>
  <si>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</si>
  <si>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</si>
  <si>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</si>
  <si>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</si>
  <si>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</si>
  <si>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</si>
  <si>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</si>
  <si>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</si>
  <si>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</si>
  <si>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</si>
  <si>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</si>
  <si>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</si>
  <si>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</si>
  <si>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</si>
  <si>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</si>
  <si>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</si>
  <si>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</si>
  <si>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</si>
  <si>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</si>
  <si>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</si>
  <si>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</si>
  <si>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</si>
  <si>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</si>
  <si>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</si>
  <si>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</si>
  <si>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</si>
  <si>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</si>
  <si>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</si>
  <si>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</si>
  <si>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</si>
  <si>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</si>
  <si>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</si>
  <si>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</si>
  <si>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</si>
  <si>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</si>
  <si>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</si>
  <si>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</si>
  <si>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</si>
  <si>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</si>
  <si>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</si>
  <si>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</si>
  <si>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</si>
  <si>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</si>
  <si>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</si>
  <si>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</si>
  <si>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</si>
  <si>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</si>
  <si>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</si>
  <si>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</si>
  <si>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</si>
  <si>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</si>
  <si>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</si>
  <si>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</si>
  <si>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</si>
  <si>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</si>
  <si>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</si>
  <si>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</si>
  <si>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</si>
  <si>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</si>
  <si>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</si>
  <si>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</si>
  <si>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</si>
  <si>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</si>
  <si>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</si>
  <si>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</si>
  <si>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</si>
  <si>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</si>
  <si>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</si>
  <si>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</si>
  <si>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</si>
  <si>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</si>
  <si>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</si>
  <si>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</si>
  <si>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</si>
  <si>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</si>
  <si>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</si>
  <si>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</si>
  <si>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</si>
  <si>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</si>
  <si>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</si>
  <si>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</si>
  <si>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</si>
  <si>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</si>
  <si>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</si>
  <si>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</si>
  <si>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</si>
  <si>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</si>
  <si>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</si>
  <si>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</si>
  <si>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</si>
  <si>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</si>
  <si>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</si>
  <si>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</si>
  <si>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</si>
  <si>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</si>
  <si>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</si>
  <si>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</si>
  <si>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</si>
  <si>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</si>
  <si>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</si>
  <si>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</si>
  <si>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</si>
  <si>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</si>
  <si>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</si>
  <si>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</si>
  <si>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</si>
  <si>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</si>
  <si>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</si>
  <si>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</si>
  <si>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</si>
  <si>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</si>
  <si>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</si>
  <si>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</si>
  <si>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</si>
  <si>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</si>
  <si>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</si>
  <si>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</si>
  <si>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</si>
  <si>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</si>
  <si>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</si>
  <si>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</si>
  <si>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</si>
  <si>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</si>
  <si>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</si>
  <si>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</si>
  <si>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</si>
  <si>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</si>
  <si>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</si>
  <si>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</si>
  <si>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</si>
  <si>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</si>
  <si>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</si>
  <si>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</si>
  <si>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</si>
  <si>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</si>
  <si>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</si>
  <si>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</si>
  <si>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</si>
  <si>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</si>
  <si>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</si>
  <si>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</si>
  <si>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</si>
  <si>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</si>
  <si>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</si>
  <si>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</si>
  <si>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</si>
  <si>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</si>
  <si>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</si>
  <si>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</si>
  <si>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</si>
  <si>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</si>
  <si>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</si>
  <si>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</si>
  <si>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</si>
  <si>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</si>
  <si>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</si>
  <si>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</si>
  <si>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</si>
  <si>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</si>
  <si>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</si>
  <si>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</si>
  <si>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</si>
  <si>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</si>
  <si>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</si>
  <si>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</si>
  <si>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</si>
  <si>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</si>
  <si>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</si>
  <si>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</si>
  <si>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</si>
  <si>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</si>
  <si>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</si>
  <si>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</si>
  <si>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</si>
  <si>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</si>
  <si>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</si>
  <si>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</si>
  <si>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</si>
  <si>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</si>
  <si>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</si>
  <si>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</si>
  <si>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</si>
  <si>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</si>
  <si>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</si>
  <si>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</si>
  <si>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</si>
  <si>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</si>
  <si>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</si>
  <si>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</si>
  <si>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</si>
  <si>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</si>
  <si>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</si>
  <si>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</si>
  <si>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</si>
  <si>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</si>
  <si>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</si>
  <si>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</si>
  <si>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</si>
  <si>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</si>
  <si>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</si>
  <si>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</si>
  <si>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</si>
  <si>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</si>
  <si>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</si>
  <si>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</si>
  <si>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</si>
  <si>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</si>
  <si>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</si>
  <si>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</si>
  <si>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</si>
  <si>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</si>
  <si>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</si>
  <si>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</si>
  <si>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</si>
  <si>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</si>
  <si>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</si>
  <si>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</si>
  <si>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</si>
  <si>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</si>
  <si>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</si>
  <si>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</si>
  <si>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</si>
  <si>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</si>
  <si>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</si>
  <si>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</si>
  <si>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</si>
  <si>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</si>
  <si>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</si>
  <si>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</si>
  <si>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</si>
  <si>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</si>
  <si>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</si>
  <si>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</si>
  <si>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</si>
  <si>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</si>
  <si>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</si>
  <si>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</si>
  <si>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</si>
  <si>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</si>
  <si>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</si>
  <si>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</si>
  <si>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</si>
  <si>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</si>
  <si>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</si>
  <si>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</si>
  <si>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</si>
  <si>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</si>
  <si>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</si>
  <si>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</si>
  <si>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</si>
  <si>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</si>
  <si>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</si>
  <si>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</si>
  <si>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</si>
  <si>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</si>
  <si>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</si>
  <si>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</si>
  <si>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</si>
  <si>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</si>
  <si>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</si>
  <si>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</si>
  <si>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</si>
  <si>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</si>
  <si>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</si>
  <si>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</si>
  <si>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</si>
  <si>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</si>
  <si>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</si>
  <si>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</si>
  <si>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</si>
  <si>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</si>
  <si>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</si>
  <si>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</si>
  <si>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</si>
  <si>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</si>
  <si>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</si>
  <si>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</si>
  <si>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</si>
  <si>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</si>
  <si>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</si>
  <si>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</si>
  <si>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</si>
  <si>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</si>
  <si>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</si>
  <si>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</si>
  <si>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</si>
  <si>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</si>
  <si>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</si>
  <si>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</si>
  <si>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</si>
  <si>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</si>
  <si>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</si>
  <si>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</si>
  <si>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</si>
  <si>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</si>
  <si>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</si>
  <si>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</si>
  <si>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</si>
  <si>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</si>
  <si>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</si>
  <si>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</si>
  <si>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</si>
  <si>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</si>
  <si>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</si>
  <si>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</si>
  <si>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</si>
  <si>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</si>
  <si>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</si>
  <si>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</si>
  <si>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</si>
  <si>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</si>
  <si>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</si>
  <si>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</si>
  <si>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</si>
  <si>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</si>
  <si>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</si>
  <si>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</si>
  <si>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</si>
  <si>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</si>
  <si>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</si>
  <si>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</si>
  <si>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</si>
  <si>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</si>
  <si>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</si>
  <si>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</si>
  <si>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</si>
  <si>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</si>
  <si>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</si>
  <si>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</si>
  <si>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</si>
  <si>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</si>
  <si>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</si>
  <si>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</si>
  <si>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</si>
  <si>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</si>
  <si>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</si>
  <si>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</si>
  <si>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</si>
  <si>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</si>
  <si>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</si>
  <si>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</si>
  <si>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</si>
  <si>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</si>
  <si>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</si>
  <si>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</si>
  <si>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</si>
  <si>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</si>
  <si>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</si>
  <si>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</si>
  <si>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</si>
  <si>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</si>
  <si>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</si>
  <si>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</si>
  <si>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</si>
  <si>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</si>
  <si>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</si>
  <si>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</si>
  <si>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</si>
  <si>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</si>
  <si>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</si>
  <si>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</si>
  <si>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</si>
  <si>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</si>
  <si>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</si>
  <si>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</si>
  <si>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</si>
  <si>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</si>
  <si>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</si>
  <si>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</si>
  <si>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</si>
  <si>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</si>
  <si>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</si>
  <si>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</si>
  <si>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</si>
  <si>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</si>
  <si>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</si>
  <si>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</si>
  <si>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</si>
  <si>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</si>
  <si>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</si>
  <si>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</si>
  <si>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</si>
  <si>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</si>
  <si>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</si>
  <si>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</si>
  <si>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</si>
  <si>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</si>
  <si>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</si>
  <si>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</si>
  <si>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</si>
  <si>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</si>
  <si>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</si>
  <si>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</si>
  <si>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</si>
  <si>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</si>
  <si>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</si>
  <si>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</si>
  <si>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</si>
  <si>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</si>
  <si>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</si>
  <si>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</si>
  <si>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</si>
  <si>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</si>
  <si>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</si>
  <si>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</si>
  <si>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</si>
  <si>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</si>
  <si>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</si>
  <si>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</si>
  <si>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</si>
  <si>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</si>
  <si>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</si>
  <si>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</si>
  <si>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</si>
  <si>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</si>
  <si>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</si>
  <si>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</si>
  <si>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</si>
  <si>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</si>
  <si>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</si>
  <si>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</si>
  <si>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</si>
  <si>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</si>
  <si>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</si>
  <si>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</si>
  <si>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</si>
  <si>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</si>
  <si>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</si>
  <si>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</si>
  <si>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</si>
  <si>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</si>
  <si>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</si>
  <si>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</si>
  <si>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</si>
  <si>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</si>
  <si>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</si>
  <si>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</si>
  <si>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</si>
  <si>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</si>
  <si>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</si>
  <si>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</si>
  <si>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</si>
  <si>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</si>
  <si>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</si>
  <si>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</si>
  <si>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</si>
  <si>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</si>
  <si>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</si>
  <si>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</si>
  <si>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</si>
  <si>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</si>
  <si>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</si>
  <si>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</si>
  <si>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</si>
  <si>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</si>
  <si>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</si>
  <si>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</si>
  <si>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</si>
  <si>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</si>
  <si>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</si>
  <si>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</si>
  <si>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</si>
  <si>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</si>
  <si>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</si>
  <si>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</si>
  <si>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</si>
  <si>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</si>
  <si>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</si>
  <si>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</si>
  <si>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</si>
  <si>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</si>
  <si>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</si>
  <si>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</si>
  <si>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</si>
  <si>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</si>
  <si>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</si>
  <si>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</si>
  <si>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</si>
  <si>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</si>
  <si>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</si>
  <si>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</si>
  <si>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</si>
  <si>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</si>
  <si>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</si>
  <si>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</si>
  <si>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</si>
  <si>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</si>
  <si>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</si>
  <si>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</si>
  <si>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</si>
  <si>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</si>
  <si>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</si>
  <si>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</si>
  <si>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</si>
  <si>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</si>
  <si>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</si>
  <si>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</si>
  <si>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</si>
  <si>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</si>
  <si>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</si>
  <si>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</si>
  <si>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</si>
  <si>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</si>
  <si>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</si>
  <si>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</si>
  <si>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</si>
  <si>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</si>
  <si>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</si>
  <si>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</si>
  <si>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</si>
  <si>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</si>
  <si>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</si>
  <si>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</si>
  <si>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</si>
  <si>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</si>
  <si>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</si>
  <si>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</si>
  <si>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</si>
  <si>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</si>
  <si>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</si>
  <si>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</si>
  <si>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</si>
  <si>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</si>
  <si>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</si>
  <si>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</si>
  <si>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</si>
  <si>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</si>
  <si>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</si>
  <si>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</si>
  <si>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</si>
  <si>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</si>
  <si>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</si>
  <si>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</si>
  <si>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</si>
  <si>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</si>
  <si>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</si>
  <si>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</si>
  <si>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</si>
  <si>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</si>
  <si>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</si>
  <si>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</si>
  <si>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</si>
  <si>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</si>
  <si>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</si>
  <si>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</si>
  <si>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</si>
  <si>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</si>
  <si>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</si>
  <si>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</si>
  <si>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</si>
  <si>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</si>
  <si>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</si>
  <si>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</si>
  <si>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</si>
  <si>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</si>
  <si>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</si>
  <si>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</si>
  <si>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</si>
  <si>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</si>
  <si>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</si>
  <si>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</si>
  <si>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</si>
  <si>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</si>
  <si>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</si>
  <si>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</si>
  <si>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</si>
  <si>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</si>
  <si>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</si>
  <si>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</si>
  <si>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</si>
  <si>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</si>
  <si>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</si>
  <si>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</si>
  <si>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</si>
  <si>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</si>
  <si>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</si>
  <si>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</si>
  <si>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</si>
  <si>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</si>
  <si>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</si>
  <si>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</si>
  <si>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</si>
  <si>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</si>
  <si>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</si>
  <si>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</si>
  <si>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</si>
  <si>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</si>
  <si>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</si>
  <si>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</si>
  <si>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</si>
  <si>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</si>
  <si>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</si>
  <si>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</si>
  <si>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</si>
  <si>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</si>
  <si>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</si>
  <si>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</si>
  <si>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</si>
  <si>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</si>
  <si>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</si>
  <si>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</si>
  <si>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</si>
  <si>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</si>
  <si>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</si>
  <si>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</si>
  <si>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</si>
  <si>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</si>
  <si>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</si>
  <si>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</si>
  <si>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</si>
  <si>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</si>
  <si>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</si>
  <si>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</si>
  <si>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</si>
  <si>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</si>
  <si>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</si>
  <si>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</si>
  <si>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</si>
  <si>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</si>
  <si>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</si>
  <si>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</si>
  <si>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</si>
  <si>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</si>
  <si>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</si>
  <si>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</si>
  <si>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</si>
  <si>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</si>
  <si>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</si>
  <si>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</si>
  <si>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</si>
  <si>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</si>
  <si>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</si>
  <si>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</si>
  <si>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</si>
  <si>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</si>
  <si>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</si>
  <si>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</si>
  <si>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</si>
  <si>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</si>
  <si>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</si>
  <si>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</si>
  <si>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</si>
  <si>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</si>
  <si>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</si>
  <si>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</si>
  <si>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</si>
  <si>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</si>
  <si>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</si>
  <si>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</si>
  <si>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</si>
  <si>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</si>
  <si>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</si>
  <si>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</si>
  <si>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</si>
  <si>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</si>
  <si>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</si>
  <si>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</si>
  <si>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</si>
  <si>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</si>
  <si>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</si>
  <si>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</si>
  <si>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</si>
  <si>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</si>
  <si>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</si>
  <si>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</si>
  <si>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</si>
  <si>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</si>
  <si>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</si>
  <si>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</si>
  <si>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</si>
  <si>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</si>
  <si>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</si>
  <si>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</si>
  <si>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</si>
  <si>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</si>
  <si>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</si>
  <si>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</si>
  <si>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</si>
  <si>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</si>
  <si>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</si>
  <si>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</si>
  <si>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</si>
  <si>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</si>
  <si>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</si>
  <si>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</si>
  <si>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</si>
  <si>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</si>
  <si>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</si>
  <si>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</si>
  <si>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</si>
  <si>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</si>
  <si>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</si>
  <si>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</si>
  <si>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</si>
  <si>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</si>
  <si>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</si>
  <si>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</si>
  <si>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</si>
  <si>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</si>
  <si>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</si>
  <si>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</si>
  <si>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</si>
  <si>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</si>
  <si>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</si>
  <si>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</si>
  <si>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</si>
  <si>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</si>
  <si>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</si>
  <si>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</si>
  <si>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</si>
  <si>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</si>
  <si>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</si>
  <si>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</si>
  <si>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</si>
  <si>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</si>
  <si>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</si>
  <si>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</si>
  <si>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</si>
  <si>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</si>
  <si>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</si>
  <si>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</si>
  <si>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</si>
  <si>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</si>
  <si>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</si>
  <si>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</si>
  <si>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</si>
  <si>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</si>
  <si>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</si>
  <si>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</si>
  <si>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</si>
  <si>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</si>
  <si>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</si>
  <si>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</si>
  <si>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</si>
  <si>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</si>
  <si>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</si>
  <si>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</si>
  <si>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</si>
  <si>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</si>
  <si>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</si>
  <si>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</si>
  <si>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</si>
  <si>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</si>
  <si>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</si>
  <si>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</si>
  <si>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</si>
  <si>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</si>
  <si>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</si>
  <si>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</si>
  <si>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</si>
  <si>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</si>
  <si>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</si>
  <si>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</si>
  <si>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</si>
  <si>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</si>
  <si>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</si>
  <si>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</si>
  <si>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</si>
  <si>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</si>
  <si>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</si>
  <si>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</si>
  <si>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</si>
  <si>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</si>
  <si>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</si>
  <si>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</si>
  <si>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</si>
  <si>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</si>
  <si>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</si>
  <si>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</si>
  <si>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</si>
  <si>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</si>
  <si>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</si>
  <si>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</si>
  <si>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</si>
  <si>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</si>
  <si>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</si>
  <si>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</si>
  <si>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</si>
  <si>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</si>
  <si>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</si>
  <si>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</si>
  <si>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</si>
  <si>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</si>
  <si>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</si>
  <si>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</si>
  <si>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</si>
  <si>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</si>
  <si>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</si>
  <si>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</si>
  <si>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</si>
  <si>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</si>
  <si>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</si>
  <si>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</si>
  <si>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</si>
  <si>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</si>
  <si>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</si>
  <si>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</si>
  <si>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</si>
  <si>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</si>
  <si>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</si>
  <si>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</si>
  <si>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</si>
  <si>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</si>
  <si>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</si>
  <si>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</si>
  <si>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</si>
  <si>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</si>
  <si>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</si>
  <si>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</si>
  <si>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</si>
  <si>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</si>
  <si>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</si>
  <si>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</si>
  <si>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</si>
  <si>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</si>
  <si>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</si>
  <si>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</si>
  <si>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</si>
  <si>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</si>
  <si>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</si>
  <si>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</si>
  <si>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</si>
  <si>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</si>
  <si>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</si>
  <si>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</si>
  <si>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</si>
  <si>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</si>
  <si>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</si>
  <si>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</si>
  <si>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</si>
  <si>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</si>
  <si>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</si>
  <si>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</si>
  <si>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</si>
  <si>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</si>
  <si>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</si>
  <si>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</si>
  <si>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</si>
  <si>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</si>
  <si>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</si>
  <si>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</si>
  <si>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</si>
  <si>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</si>
  <si>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</si>
  <si>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</si>
  <si>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</si>
  <si>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</si>
  <si>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</si>
  <si>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</si>
  <si>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</si>
  <si>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</si>
  <si>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</si>
  <si>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</si>
  <si>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</si>
  <si>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</si>
  <si>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</si>
  <si>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</si>
  <si>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</si>
  <si>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</si>
  <si>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</si>
  <si>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</si>
  <si>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</si>
  <si>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</si>
  <si>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</si>
  <si>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</si>
  <si>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</si>
  <si>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</si>
  <si>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</si>
  <si>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</si>
  <si>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</si>
  <si>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</si>
  <si>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</si>
  <si>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</si>
  <si>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</si>
  <si>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</si>
  <si>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</si>
  <si>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</si>
  <si>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</si>
  <si>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</si>
  <si>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</si>
  <si>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</si>
  <si>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</si>
  <si>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</si>
  <si>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</si>
  <si>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</si>
  <si>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</si>
  <si>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</si>
  <si>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</si>
  <si>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</si>
  <si>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</si>
  <si>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</si>
  <si>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</si>
  <si>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</si>
  <si>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</si>
  <si>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</si>
  <si>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</si>
  <si>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</si>
  <si>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</si>
  <si>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</si>
  <si>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</si>
  <si>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</si>
  <si>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</si>
  <si>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</si>
  <si>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</si>
  <si>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</si>
  <si>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</si>
  <si>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</si>
  <si>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</si>
  <si>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</si>
  <si>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</si>
  <si>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</si>
  <si>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</si>
  <si>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</si>
  <si>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</si>
  <si>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</si>
  <si>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</si>
  <si>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</si>
  <si>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</si>
  <si>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</si>
  <si>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</si>
  <si>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</si>
  <si>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</si>
  <si>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</si>
  <si>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</si>
  <si>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</si>
  <si>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</si>
  <si>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</si>
  <si>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</si>
  <si>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</si>
  <si>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</si>
  <si>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</si>
  <si>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</si>
  <si>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</si>
  <si>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</si>
  <si>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</si>
  <si>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</si>
  <si>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</si>
  <si>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</si>
  <si>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</si>
  <si>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</si>
  <si>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</si>
  <si>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</si>
  <si>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</si>
  <si>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</si>
  <si>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</si>
  <si>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</si>
  <si>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</si>
  <si>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</si>
  <si>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</si>
  <si>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</si>
  <si>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</si>
  <si>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</si>
  <si>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</si>
  <si>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</si>
  <si>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</si>
  <si>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</si>
  <si>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</si>
  <si>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</si>
  <si>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</si>
  <si>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</si>
  <si>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</si>
  <si>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</si>
  <si>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</si>
  <si>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</si>
  <si>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</si>
  <si>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</si>
  <si>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</si>
  <si>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</si>
  <si>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</si>
  <si>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</si>
  <si>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</si>
  <si>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</si>
  <si>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</si>
  <si>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</si>
  <si>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</si>
  <si>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</si>
  <si>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</si>
  <si>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</si>
  <si>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</si>
  <si>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</si>
  <si>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</si>
  <si>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</si>
  <si>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</si>
  <si>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</si>
  <si>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</si>
  <si>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</si>
  <si>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</si>
  <si>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</si>
  <si>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</si>
  <si>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</si>
  <si>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</si>
  <si>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</si>
  <si>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</si>
  <si>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</si>
  <si>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</si>
  <si>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</si>
  <si>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</si>
  <si>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</si>
  <si>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</si>
  <si>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</si>
  <si>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</si>
  <si>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</si>
  <si>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</si>
  <si>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</si>
  <si>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</si>
  <si>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</si>
  <si>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</si>
  <si>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</si>
  <si>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</si>
  <si>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</si>
  <si>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</si>
  <si>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</si>
  <si>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</si>
  <si>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</si>
  <si>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</si>
  <si>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</si>
  <si>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</si>
  <si>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</si>
  <si>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</si>
  <si>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</si>
  <si>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</si>
  <si>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</si>
  <si>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</si>
  <si>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</si>
  <si>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</si>
  <si>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</si>
  <si>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</si>
  <si>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</si>
  <si>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</si>
  <si>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</si>
  <si>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</si>
  <si>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</si>
  <si>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</si>
  <si>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</si>
  <si>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</si>
  <si>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</si>
  <si>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</si>
  <si>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</si>
  <si>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</si>
  <si>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</si>
  <si>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</si>
  <si>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</si>
  <si>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</si>
  <si>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</si>
  <si>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</si>
  <si>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</si>
  <si>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</si>
  <si>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</si>
  <si>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</si>
  <si>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</si>
  <si>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</si>
  <si>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</si>
  <si>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</si>
  <si>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</si>
  <si>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</si>
  <si>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</si>
  <si>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</si>
  <si>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</si>
  <si>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</si>
  <si>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</si>
  <si>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</si>
  <si>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</si>
  <si>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</si>
  <si>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</si>
  <si>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</si>
  <si>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</si>
  <si>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</si>
  <si>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</si>
  <si>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</si>
  <si>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</si>
  <si>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</si>
  <si>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</si>
  <si>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</si>
  <si>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</si>
  <si>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</si>
  <si>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</si>
  <si>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</si>
  <si>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</si>
  <si>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</si>
  <si>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</si>
  <si>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</si>
  <si>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</si>
  <si>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</si>
  <si>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</si>
  <si>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</si>
  <si>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</si>
  <si>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</si>
  <si>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</si>
  <si>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</si>
  <si>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</si>
  <si>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</si>
  <si>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</si>
  <si>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</si>
  <si>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</si>
  <si>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</si>
  <si>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</si>
  <si>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</si>
  <si>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</si>
  <si>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</si>
  <si>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</si>
  <si>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</si>
  <si>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</si>
  <si>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</si>
  <si>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</si>
  <si>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</si>
  <si>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</si>
  <si>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</si>
  <si>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</si>
  <si>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</si>
  <si>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</si>
  <si>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</si>
  <si>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</si>
  <si>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</si>
  <si>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</si>
  <si>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</si>
  <si>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</si>
  <si>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</si>
  <si>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</si>
  <si>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</si>
  <si>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</si>
  <si>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</si>
  <si>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</si>
  <si>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</si>
  <si>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</si>
  <si>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</si>
  <si>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</si>
  <si>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</si>
  <si>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</si>
  <si>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</si>
  <si>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</si>
  <si>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</si>
  <si>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</si>
  <si>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</si>
  <si>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</si>
  <si>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</si>
  <si>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</si>
  <si>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</si>
  <si>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</si>
  <si>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</si>
  <si>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</si>
  <si>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</si>
  <si>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</si>
  <si>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</si>
  <si>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</si>
  <si>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</si>
  <si>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</si>
  <si>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</si>
  <si>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</si>
  <si>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</si>
  <si>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</si>
  <si>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</si>
  <si>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</si>
  <si>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</si>
  <si>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</si>
  <si>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</si>
  <si>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</si>
  <si>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</si>
  <si>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</si>
  <si>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</si>
  <si>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</si>
  <si>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</si>
  <si>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</si>
  <si>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</si>
  <si>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</si>
  <si>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</si>
  <si>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</si>
  <si>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</si>
  <si>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</si>
  <si>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</si>
  <si>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</si>
  <si>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</si>
  <si>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</si>
  <si>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</si>
  <si>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</si>
  <si>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</si>
  <si>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</si>
  <si>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</si>
  <si>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</si>
  <si>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</si>
  <si>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</si>
  <si>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</si>
  <si>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</si>
  <si>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</si>
  <si>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</si>
  <si>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</si>
  <si>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</si>
  <si>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</si>
  <si>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</si>
  <si>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</si>
  <si>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</si>
  <si>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</si>
  <si>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</si>
  <si>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</si>
  <si>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</si>
  <si>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</si>
  <si>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</si>
  <si>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</si>
  <si>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</si>
  <si>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</si>
  <si>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</si>
  <si>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</si>
  <si>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</si>
  <si>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</si>
  <si>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</si>
  <si>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</si>
  <si>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</si>
  <si>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</si>
  <si>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</si>
  <si>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</si>
  <si>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</si>
  <si>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</si>
  <si>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</si>
  <si>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</si>
  <si>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</si>
  <si>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</si>
  <si>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</si>
  <si>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</si>
  <si>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</si>
  <si>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</si>
  <si>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</si>
  <si>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</si>
  <si>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</si>
  <si>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</si>
  <si>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</si>
  <si>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</si>
  <si>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</si>
  <si>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</si>
  <si>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</si>
  <si>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</si>
  <si>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</si>
  <si>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</si>
  <si>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</si>
  <si>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</si>
  <si>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</si>
  <si>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</si>
  <si>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</si>
  <si>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</si>
  <si>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</si>
  <si>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</si>
  <si>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</si>
  <si>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</si>
  <si>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</si>
  <si>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</si>
  <si>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</si>
  <si>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</si>
  <si>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</si>
  <si>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</si>
  <si>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</si>
  <si>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</si>
  <si>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</si>
  <si>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</si>
  <si>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</si>
  <si>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</si>
  <si>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</si>
  <si>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</si>
  <si>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</si>
  <si>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</si>
  <si>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</si>
  <si>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</si>
  <si>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</si>
  <si>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</si>
  <si>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</si>
  <si>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</si>
  <si>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</si>
  <si>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</si>
  <si>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</si>
  <si>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</si>
  <si>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</si>
  <si>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</si>
  <si>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</si>
  <si>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</si>
  <si>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</si>
  <si>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</si>
  <si>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</si>
  <si>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</si>
  <si>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</si>
  <si>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</si>
  <si>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</si>
  <si>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</si>
  <si>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</si>
  <si>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</si>
  <si>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</si>
  <si>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</si>
  <si>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</si>
  <si>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</si>
  <si>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</si>
  <si>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</si>
  <si>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</si>
  <si>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</si>
  <si>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</si>
  <si>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</si>
  <si>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</si>
  <si>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</si>
  <si>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</si>
  <si>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</si>
  <si>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</si>
  <si>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</si>
  <si>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</si>
  <si>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</si>
  <si>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</si>
  <si>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</si>
  <si>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</si>
  <si>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</si>
  <si>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</si>
  <si>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</si>
  <si>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</si>
  <si>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</si>
  <si>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</si>
  <si>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</si>
  <si>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</si>
  <si>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</si>
  <si>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</si>
  <si>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</si>
  <si>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</si>
  <si>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</si>
  <si>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</si>
  <si>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</si>
  <si>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</si>
  <si>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</si>
  <si>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</si>
  <si>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</si>
  <si>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</si>
  <si>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</si>
  <si>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</si>
  <si>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</si>
  <si>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</si>
  <si>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</si>
  <si>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</si>
  <si>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</si>
  <si>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</si>
  <si>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</si>
  <si>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</si>
  <si>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</si>
  <si>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</si>
  <si>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</si>
  <si>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</si>
  <si>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</si>
  <si>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</si>
  <si>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</si>
  <si>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</si>
  <si>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</si>
  <si>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</si>
  <si>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</si>
  <si>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</si>
  <si>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</si>
  <si>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</si>
  <si>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</si>
  <si>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</si>
  <si>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</si>
  <si>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</si>
  <si>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</si>
  <si>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</si>
  <si>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</si>
  <si>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</si>
  <si>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</si>
  <si>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</si>
  <si>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</si>
  <si>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</si>
  <si>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</si>
  <si>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</si>
  <si>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</si>
  <si>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</si>
  <si>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</si>
  <si>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</si>
  <si>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</si>
  <si>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</si>
  <si>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</si>
  <si>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</si>
  <si>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</si>
  <si>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</si>
  <si>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</si>
  <si>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</si>
  <si>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</si>
  <si>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</si>
  <si>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</si>
  <si>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</si>
  <si>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</si>
  <si>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</si>
  <si>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</si>
  <si>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</si>
  <si>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</si>
  <si>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</si>
  <si>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</si>
  <si>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</si>
  <si>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</si>
  <si>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</si>
  <si>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</si>
  <si>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</si>
  <si>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</si>
  <si>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</si>
  <si>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</si>
  <si>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</si>
  <si>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</si>
  <si>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</si>
  <si>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</si>
  <si>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</si>
  <si>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</si>
  <si>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</si>
  <si>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</si>
  <si>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</si>
  <si>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</si>
  <si>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</si>
  <si>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</si>
  <si>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</si>
  <si>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</si>
  <si>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</si>
  <si>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</si>
  <si>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</si>
  <si>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</si>
  <si>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</si>
  <si>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</si>
  <si>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</si>
  <si>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</si>
  <si>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</si>
  <si>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</si>
  <si>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</si>
  <si>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</si>
  <si>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</si>
  <si>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</si>
  <si>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</si>
  <si>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</si>
  <si>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</si>
  <si>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</si>
  <si>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</si>
  <si>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</si>
  <si>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</si>
  <si>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</si>
  <si>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</si>
  <si>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</si>
  <si>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</si>
  <si>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</si>
  <si>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</si>
  <si>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</si>
  <si>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</si>
  <si>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</si>
  <si>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</si>
  <si>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</si>
  <si>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</si>
  <si>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</si>
  <si>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</si>
  <si>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</si>
  <si>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</si>
  <si>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</si>
  <si>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</si>
  <si>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</si>
  <si>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</si>
  <si>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</si>
  <si>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</si>
  <si>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</si>
  <si>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</si>
  <si>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</si>
  <si>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</si>
  <si>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</si>
  <si>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</si>
  <si>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</si>
  <si>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</si>
  <si>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</si>
  <si>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</si>
  <si>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</si>
  <si>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</si>
  <si>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</si>
  <si>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</si>
  <si>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</si>
  <si>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</si>
  <si>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</si>
  <si>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</si>
  <si>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</si>
  <si>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</si>
  <si>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</si>
  <si>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</si>
  <si>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</si>
  <si>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</si>
  <si>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</si>
  <si>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</si>
  <si>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</si>
  <si>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</si>
  <si>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</si>
  <si>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</si>
  <si>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</si>
  <si>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</si>
  <si>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</si>
  <si>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</si>
  <si>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</si>
  <si>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</si>
  <si>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</si>
  <si>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</si>
  <si>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</si>
  <si>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</si>
  <si>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</si>
  <si>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</si>
  <si>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</si>
  <si>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</si>
  <si>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</si>
  <si>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</si>
  <si>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</si>
  <si>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</si>
  <si>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</si>
  <si>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</si>
  <si>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</si>
  <si>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</si>
  <si>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</si>
  <si>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</si>
  <si>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</si>
  <si>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</si>
  <si>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</si>
  <si>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</si>
  <si>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</si>
  <si>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</si>
  <si>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</si>
  <si>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</si>
  <si>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</si>
  <si>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</si>
  <si>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</si>
  <si>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</si>
  <si>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</si>
  <si>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</si>
  <si>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</si>
  <si>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</si>
  <si>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</si>
  <si>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</si>
  <si>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</si>
  <si>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</si>
  <si>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</si>
  <si>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</si>
  <si>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</si>
  <si>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</si>
  <si>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</si>
  <si>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</si>
  <si>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</si>
  <si>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</si>
  <si>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</si>
  <si>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</si>
  <si>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</si>
  <si>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</si>
  <si>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</si>
  <si>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</si>
  <si>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</si>
  <si>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</si>
  <si>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</si>
  <si>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</si>
  <si>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</si>
  <si>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</si>
  <si>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</si>
  <si>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</si>
  <si>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</si>
  <si>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</si>
  <si>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</si>
  <si>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</si>
  <si>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</si>
  <si>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</si>
  <si>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</si>
  <si>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</si>
  <si>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</si>
  <si>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</si>
  <si>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</si>
  <si>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</si>
  <si>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</si>
  <si>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</si>
  <si>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</si>
  <si>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</si>
  <si>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2021-76-10001904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</si>
</sst>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44194.943556597224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901287646</v>
      </c>
      <c r="C20" s="5"/>
      <c r="D20" s="73"/>
      <c r="E20" s="153" t="s">
        <v>2669</v>
      </c>
      <c r="F20" s="155" t="s">
        <v>2681</v>
      </c>
      <c r="G20" s="5"/>
      <c r="H20" s="271"/>
      <c r="I20" s="142" t="s">
        <v>1155</v>
      </c>
      <c r="J20" s="143" t="s">
        <v>208</v>
      </c>
      <c r="K20" s="144">
        <v>599583965</v>
      </c>
      <c r="L20" s="145">
        <v>44194</v>
      </c>
      <c r="M20" s="145">
        <v>44561</v>
      </c>
      <c r="N20" s="128">
        <f>+(M20-L20)/30</f>
        <v>12.233333333333333</v>
      </c>
      <c r="O20" s="131"/>
      <c r="U20" s="127"/>
      <c r="V20" s="106">
        <f ca="1">NOW()</f>
        <v>44194.943556597224</v>
      </c>
      <c r="W20" s="106">
        <f ca="1">NOW()</f>
        <v>44194.943556597224</v>
      </c>
    </row>
    <row r="21" spans="1:23" ht="30" customHeight="1" outlineLevel="1" x14ac:dyDescent="0.3">
      <c r="A21" s="9"/>
      <c r="B21" s="71"/>
      <c r="C21" s="5"/>
      <c r="D21" s="5"/>
      <c r="E21" s="5"/>
      <c r="F21" s="5"/>
      <c r="G21" s="5"/>
      <c r="H21" s="70"/>
      <c r="I21" s="142" t="s">
        <v>1155</v>
      </c>
      <c r="J21" s="143" t="s">
        <v>1065</v>
      </c>
      <c r="K21" s="144">
        <v>599583965</v>
      </c>
      <c r="L21" s="145">
        <v>44194</v>
      </c>
      <c r="M21" s="145">
        <v>44561</v>
      </c>
      <c r="N21" s="128">
        <f t="shared" ref="N21:N35" si="0">+(M21-L21)/30</f>
        <v>12.233333333333333</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FUNDACIÓN PEQUEÑOS SUEÑOS</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25">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25">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25">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25">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25">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25">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25">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25">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25">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25">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25">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25">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25">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25">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25">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25">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25">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25">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25">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25">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25">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25">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25">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25">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25">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25">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25">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25">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25">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25">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25">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25">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25">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25">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25">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25">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25">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25">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25">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25">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25">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25">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25">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25">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25">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25">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25">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25">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25">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25">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25">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25">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25">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25">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25">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25">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25">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25">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25">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25">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25">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25">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25">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25">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25">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25">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25">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25">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25">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25">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25">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25">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25">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25">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5"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0.04</v>
      </c>
      <c r="D185" s="92" t="s">
        <v>2633</v>
      </c>
      <c r="E185" s="95">
        <f>+(C185*SUM(K20:K35))</f>
        <v>47966717.200000003</v>
      </c>
      <c r="F185" s="93"/>
      <c r="G185" s="94"/>
      <c r="H185" s="89"/>
      <c r="I185" s="91" t="s">
        <v>2632</v>
      </c>
      <c r="J185" s="177">
        <f>M179</f>
        <v>0.05</v>
      </c>
      <c r="K185" s="250" t="s">
        <v>2633</v>
      </c>
      <c r="L185" s="250"/>
      <c r="M185" s="95">
        <f>+J185*K20</f>
        <v>29979198.25</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91">
        <v>43808</v>
      </c>
      <c r="D193" s="5"/>
      <c r="E193" s="192">
        <v>10288</v>
      </c>
      <c r="F193" s="5"/>
      <c r="G193" s="5"/>
      <c r="H193" s="192" t="s">
        <v>2710</v>
      </c>
      <c r="J193" s="5"/>
      <c r="K193" s="19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2" t="s">
        <v>2710</v>
      </c>
      <c r="D211" s="21"/>
      <c r="G211" s="27" t="s">
        <v>2625</v>
      </c>
      <c r="H211" s="193" t="s">
        <v>2711</v>
      </c>
      <c r="J211" s="27" t="s">
        <v>2627</v>
      </c>
      <c r="K211" s="192" t="s">
        <v>2713</v>
      </c>
      <c r="L211" s="21"/>
      <c r="M211" s="21"/>
      <c r="N211" s="21"/>
      <c r="O211" s="8"/>
    </row>
    <row r="212" spans="1:15" x14ac:dyDescent="0.25">
      <c r="A212" s="9"/>
      <c r="B212" s="27" t="s">
        <v>2624</v>
      </c>
      <c r="C212" s="192" t="s">
        <v>2710</v>
      </c>
      <c r="D212" s="21"/>
      <c r="G212" s="27" t="s">
        <v>2626</v>
      </c>
      <c r="H212" s="193" t="s">
        <v>2712</v>
      </c>
      <c r="J212" s="27" t="s">
        <v>2628</v>
      </c>
      <c r="K212" s="192"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4" zoomScale="85" zoomScaleNormal="85" zoomScaleSheetLayoutView="40" zoomScalePageLayoutView="40" workbookViewId="0">
      <selection activeCell="H21" sqref="H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44194.943556597224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817001112</v>
      </c>
      <c r="C20" s="5"/>
      <c r="D20" s="161"/>
      <c r="E20" s="153" t="s">
        <v>2669</v>
      </c>
      <c r="F20" s="155" t="s">
        <v>2681</v>
      </c>
      <c r="G20" s="5"/>
      <c r="H20" s="271"/>
      <c r="I20" s="142" t="s">
        <v>1155</v>
      </c>
      <c r="J20" s="143" t="s">
        <v>208</v>
      </c>
      <c r="K20" s="144">
        <v>599583965</v>
      </c>
      <c r="L20" s="145">
        <v>44194</v>
      </c>
      <c r="M20" s="145">
        <v>44561</v>
      </c>
      <c r="N20" s="128">
        <f>+(M20-L20)/30</f>
        <v>12.233333333333333</v>
      </c>
      <c r="O20" s="131"/>
      <c r="U20" s="127"/>
      <c r="V20" s="106">
        <f ca="1">NOW()</f>
        <v>44194.943556597224</v>
      </c>
      <c r="W20" s="106">
        <f ca="1">NOW()</f>
        <v>44194.943556597224</v>
      </c>
    </row>
    <row r="21" spans="1:23" ht="30" customHeight="1" outlineLevel="1" x14ac:dyDescent="0.3">
      <c r="A21" s="9"/>
      <c r="B21" s="71"/>
      <c r="C21" s="5"/>
      <c r="D21" s="5"/>
      <c r="E21" s="5"/>
      <c r="F21" s="5"/>
      <c r="G21" s="5"/>
      <c r="H21" s="163"/>
      <c r="I21" s="142" t="s">
        <v>1155</v>
      </c>
      <c r="J21" s="143" t="s">
        <v>1065</v>
      </c>
      <c r="K21" s="144">
        <v>599583965</v>
      </c>
      <c r="L21" s="145">
        <v>44194</v>
      </c>
      <c r="M21" s="145">
        <v>44561</v>
      </c>
      <c r="N21" s="128">
        <f t="shared" ref="N21:N35" si="0">+(M21-L21)/30</f>
        <v>12.233333333333333</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25">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25">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25">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25">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25">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25">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25">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25">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25">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25">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25">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25">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25">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25">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25">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25">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25">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25">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25">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25">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25">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25">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25">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25">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25">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25">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25">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25">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25">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25">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25">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25">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25">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25">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25">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25">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25">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25">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25">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25">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25">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25">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25">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25">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25">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25">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25">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25">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25">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25">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25">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25">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25">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25">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25">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25">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25">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25">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25">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25">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25">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25">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25">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25">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25">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25">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25">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25">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25">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5"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91">
        <v>42339</v>
      </c>
      <c r="D193" s="5"/>
      <c r="E193" s="192">
        <v>7060</v>
      </c>
      <c r="F193" s="5"/>
      <c r="G193" s="5"/>
      <c r="H193" s="194" t="s">
        <v>2778</v>
      </c>
      <c r="J193" s="5"/>
      <c r="K193" s="191">
        <v>41317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4" t="s">
        <v>2778</v>
      </c>
      <c r="D211" s="21"/>
      <c r="G211" s="27" t="s">
        <v>2625</v>
      </c>
      <c r="H211" s="195" t="s">
        <v>2781</v>
      </c>
      <c r="J211" s="27" t="s">
        <v>2627</v>
      </c>
      <c r="K211" s="195" t="s">
        <v>2780</v>
      </c>
      <c r="L211" s="21"/>
      <c r="M211" s="21"/>
      <c r="N211" s="21"/>
      <c r="O211" s="8"/>
    </row>
    <row r="212" spans="1:15" x14ac:dyDescent="0.25">
      <c r="A212" s="9"/>
      <c r="B212" s="27" t="s">
        <v>2624</v>
      </c>
      <c r="C212" s="194" t="s">
        <v>2778</v>
      </c>
      <c r="D212" s="21"/>
      <c r="G212" s="27" t="s">
        <v>2626</v>
      </c>
      <c r="H212" s="195">
        <v>8297556</v>
      </c>
      <c r="J212" s="27" t="s">
        <v>2628</v>
      </c>
      <c r="K212" s="194" t="s">
        <v>2779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44194.943556597224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44194.943556597224</v>
      </c>
      <c r="W20" s="106">
        <f ca="1">NOW()</f>
        <v>44194.943556597224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ht="14.45" x14ac:dyDescent="0.3">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5"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5"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5"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ht="14.45"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ht="14.45" x14ac:dyDescent="0.3">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ht="14.45" x14ac:dyDescent="0.3">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ht="14.45" x14ac:dyDescent="0.3">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ht="14.45" x14ac:dyDescent="0.3">
      <c r="A203" s="9"/>
      <c r="B203" s="4" t="s">
        <v>2649</v>
      </c>
      <c r="C203" s="5"/>
      <c r="D203" s="5"/>
      <c r="E203" s="5"/>
      <c r="F203" s="5"/>
      <c r="G203" s="5"/>
      <c r="H203" s="5"/>
      <c r="I203" s="5"/>
      <c r="J203" s="5"/>
      <c r="K203" s="5"/>
      <c r="L203" s="5"/>
      <c r="M203" s="5"/>
      <c r="N203" s="5"/>
      <c r="O203" s="8"/>
    </row>
    <row r="204" spans="1:18" ht="14.45" x14ac:dyDescent="0.3">
      <c r="A204" s="9"/>
      <c r="C204" s="5"/>
      <c r="D204" s="5"/>
      <c r="E204" s="5"/>
      <c r="F204" s="5"/>
      <c r="G204" s="5"/>
      <c r="H204" s="5"/>
      <c r="I204" s="5"/>
      <c r="J204" s="5"/>
      <c r="K204" s="5"/>
      <c r="L204" s="5"/>
      <c r="M204" s="5"/>
      <c r="N204" s="5"/>
      <c r="O204" s="8"/>
    </row>
    <row r="205" spans="1:18" ht="23.45" x14ac:dyDescent="0.3">
      <c r="A205" s="9"/>
      <c r="B205" s="23"/>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14.45" x14ac:dyDescent="0.3">
      <c r="A207" s="9"/>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5"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44194.943556597224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44194.943556597224</v>
      </c>
      <c r="W20" s="106">
        <f ca="1">NOW()</f>
        <v>44194.943556597224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ht="14.45" x14ac:dyDescent="0.3">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5"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ht="14.45"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ht="14.45" x14ac:dyDescent="0.3">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ht="14.45" x14ac:dyDescent="0.3">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ht="14.45" x14ac:dyDescent="0.3">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ht="14.45" x14ac:dyDescent="0.3">
      <c r="A205" s="9"/>
      <c r="B205" s="4" t="s">
        <v>2649</v>
      </c>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23.45" x14ac:dyDescent="0.3">
      <c r="A207" s="9"/>
      <c r="B207" s="23"/>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ht="14.45" x14ac:dyDescent="0.3">
      <c r="A209" s="9"/>
      <c r="C209" s="5"/>
      <c r="D209" s="5"/>
      <c r="E209" s="5"/>
      <c r="F209" s="5"/>
      <c r="G209" s="5"/>
      <c r="H209" s="5"/>
      <c r="I209" s="5"/>
      <c r="J209" s="5"/>
      <c r="K209" s="5"/>
      <c r="L209" s="5"/>
      <c r="M209" s="5"/>
      <c r="N209" s="5"/>
      <c r="O209" s="8"/>
    </row>
    <row r="210" spans="1:15" ht="14.45" x14ac:dyDescent="0.3">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5"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44194.943556597224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44194.943556597224</v>
      </c>
      <c r="W20" s="106">
        <f ca="1">NOW()</f>
        <v>44194.943556597224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ht="14.45" x14ac:dyDescent="0.3">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5"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5"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5"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ht="14.45"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ht="14.45" x14ac:dyDescent="0.3">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ht="14.45" x14ac:dyDescent="0.3">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ht="14.45" x14ac:dyDescent="0.3">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ht="14.45" x14ac:dyDescent="0.3">
      <c r="A203" s="9"/>
      <c r="B203" s="4" t="s">
        <v>2649</v>
      </c>
      <c r="C203" s="5"/>
      <c r="D203" s="5"/>
      <c r="E203" s="5"/>
      <c r="F203" s="5"/>
      <c r="G203" s="5"/>
      <c r="H203" s="5"/>
      <c r="I203" s="5"/>
      <c r="J203" s="5"/>
      <c r="K203" s="5"/>
      <c r="L203" s="5"/>
      <c r="M203" s="5"/>
      <c r="N203" s="5"/>
      <c r="O203" s="8"/>
    </row>
    <row r="204" spans="1:18" ht="14.45" x14ac:dyDescent="0.3">
      <c r="A204" s="9"/>
      <c r="C204" s="5"/>
      <c r="D204" s="5"/>
      <c r="E204" s="5"/>
      <c r="F204" s="5"/>
      <c r="G204" s="5"/>
      <c r="H204" s="5"/>
      <c r="I204" s="5"/>
      <c r="J204" s="5"/>
      <c r="K204" s="5"/>
      <c r="L204" s="5"/>
      <c r="M204" s="5"/>
      <c r="N204" s="5"/>
      <c r="O204" s="8"/>
    </row>
    <row r="205" spans="1:18" ht="23.45" x14ac:dyDescent="0.3">
      <c r="A205" s="9"/>
      <c r="B205" s="23"/>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14.45" x14ac:dyDescent="0.3">
      <c r="A207" s="9"/>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5"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44194.943556597224</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44194.943556597224</v>
      </c>
      <c r="W20" s="106">
        <f ca="1">NOW()</f>
        <v>44194.943556597224</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5"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ht="14.45" x14ac:dyDescent="0.3">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ht="14.45" x14ac:dyDescent="0.3">
      <c r="A3" t="s">
        <v>32</v>
      </c>
      <c r="B3" t="s">
        <v>1148</v>
      </c>
      <c r="C3">
        <v>93141500</v>
      </c>
      <c r="D3" t="s">
        <v>1151</v>
      </c>
      <c r="E3" t="s">
        <v>2637</v>
      </c>
      <c r="F3" t="s">
        <v>36</v>
      </c>
      <c r="G3" t="s">
        <v>1148</v>
      </c>
    </row>
    <row r="4" spans="1:7" ht="14.45" x14ac:dyDescent="0.3">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ht="14.45" x14ac:dyDescent="0.3">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ht="14.45" x14ac:dyDescent="0.3">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ht="14.45" x14ac:dyDescent="0.3">
      <c r="A31" s="16">
        <v>800054940</v>
      </c>
      <c r="B31" s="17" t="s">
        <v>1203</v>
      </c>
    </row>
    <row r="32" spans="1:2" ht="14.45" x14ac:dyDescent="0.3">
      <c r="A32" s="16">
        <v>800055169</v>
      </c>
      <c r="B32" s="17" t="s">
        <v>1204</v>
      </c>
    </row>
    <row r="33" spans="1:2" ht="14.45" x14ac:dyDescent="0.3">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2020-12-30T03:38:59Z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