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<sst xmlns="http://schemas.openxmlformats.org/spreadsheetml/2006/main" count="4920" uniqueCount="2774">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</sst>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0" zoomScale="70" zoomScaleNormal="70"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44194.755557407407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66"/>
      <c r="I20" s="145" t="s">
        <v>459</v>
      </c>
      <c r="J20" s="146" t="s">
        <v>470</v>
      </c>
      <c r="K20" s="147">
        <v>1344122598</v>
      </c>
      <c r="L20" s="148"/>
      <c r="M20" s="148">
        <v>44561</v>
      </c>
      <c r="N20" s="131">
        <f>+(M20-L20)/30</f>
        <v>1485.3666666666666</v>
      </c>
      <c r="O20" s="134"/>
      <c r="U20" s="130"/>
      <c r="V20" s="107">
        <f ca="1">NOW()</f>
        <v>44194.755557407407</v>
      </c>
      <c r="W20" s="107">
        <f ca="1">NOW()</f>
        <v>44194.755557407407</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FUNDACIÓN SOCIAL CONSTRUYENDO VIDAS</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9" t="s">
        <v>2674</v>
      </c>
      <c r="J179" s="250"/>
      <c r="K179" s="250"/>
      <c r="L179" s="251"/>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32258942.352000002</v>
      </c>
      <c r="F185" s="94"/>
      <c r="G185" s="95"/>
      <c r="H185" s="90"/>
      <c r="I185" s="92" t="s">
        <v>2632</v>
      </c>
      <c r="J185" s="180">
        <f>M179</f>
        <v>2.01E-2</v>
      </c>
      <c r="K185" s="245" t="s">
        <v>2633</v>
      </c>
      <c r="L185" s="245"/>
      <c r="M185" s="96">
        <f>+J185*K20</f>
        <v>27016864.219799999</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84" zoomScale="85" zoomScaleNormal="85" zoomScaleSheetLayoutView="40" zoomScalePageLayoutView="40" workbookViewId="0">
      <selection activeCell="A21" sqref="A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44194.755557407407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66"/>
      <c r="I20" s="145" t="s">
        <v>459</v>
      </c>
      <c r="J20" s="146" t="s">
        <v>470</v>
      </c>
      <c r="K20" s="147">
        <v>1344122598</v>
      </c>
      <c r="L20" s="148"/>
      <c r="M20" s="148">
        <v>44561</v>
      </c>
      <c r="N20" s="131">
        <f>+(M20-L20)/30</f>
        <v>1485.3666666666666</v>
      </c>
      <c r="O20" s="134"/>
      <c r="U20" s="130"/>
      <c r="V20" s="107">
        <f ca="1">NOW()</f>
        <v>44194.755557407407</v>
      </c>
      <c r="W20" s="107">
        <f ca="1">NOW()</f>
        <v>44194.755557407407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MENORES DEL FUTUO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1" t="s">
        <v>2674</v>
      </c>
      <c r="J179" s="242"/>
      <c r="K179" s="242"/>
      <c r="L179" s="24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32258942.352000002</v>
      </c>
      <c r="F185" s="94"/>
      <c r="G185" s="95"/>
      <c r="H185" s="90"/>
      <c r="I185" s="92" t="s">
        <v>2632</v>
      </c>
      <c r="J185" s="180">
        <f>M179</f>
        <v>0.02</v>
      </c>
      <c r="K185" s="245" t="s">
        <v>2633</v>
      </c>
      <c r="L185" s="245"/>
      <c r="M185" s="96">
        <f>+J185*K20</f>
        <v>26882451.960000001</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19" zoomScale="70" zoomScaleNormal="70" zoomScaleSheetLayoutView="40" zoomScalePageLayoutView="40" workbookViewId="0">
      <selection activeCell="B26" sqref="B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44194.755557407407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66"/>
      <c r="I20" s="145" t="s">
        <v>459</v>
      </c>
      <c r="J20" s="146" t="s">
        <v>470</v>
      </c>
      <c r="K20" s="147">
        <v>1344122598</v>
      </c>
      <c r="L20" s="148"/>
      <c r="M20" s="148">
        <v>44561</v>
      </c>
      <c r="N20" s="131">
        <f>+(M20-L20)/30</f>
        <v>1485.3666666666666</v>
      </c>
      <c r="O20" s="134"/>
      <c r="U20" s="130"/>
      <c r="V20" s="107">
        <f ca="1">NOW()</f>
        <v>44194.755557407407</v>
      </c>
      <c r="W20" s="107">
        <f ca="1">NOW()</f>
        <v>44194.755557407407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CORPORACION PROGRESANDO SIN FRONTERAS - CORPROSINFRO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v>2E-3</v>
      </c>
      <c r="G177" s="175">
        <f>IF(F177&gt;0,SUM(E177+F177),"")</f>
        <v>2.1999999999999999E-2</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29570697.155999999</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44194.755557407407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44194.755557407407</v>
      </c>
      <c r="W20" s="107">
        <f ca="1">NOW()</f>
        <v>44194.755557407407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44194.755557407407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44194.755557407407</v>
      </c>
      <c r="W20" s="107">
        <f ca="1">NOW()</f>
        <v>44194.755557407407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44194.755557407407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44194.755557407407</v>
      </c>
      <c r="W20" s="107">
        <f ca="1">NOW()</f>
        <v>44194.755557407407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2020-12-29T23:12:51Z</cp:lastPrinted>
  <dcterms:created xsi:type="dcterms:W3CDTF">2020-10-14T21:57:42Z</dcterms:created>
  <dcterms:modified xsi:type="dcterms:W3CDTF">2020-12-29T23:14:44Z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