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oscar.DESKTOP-V77S0D3\OneDrive\Desktop\DOCUMENTOS FUNPROSOCOM\"/>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<sst xmlns="http://schemas.openxmlformats.org/spreadsheetml/2006/main" count="3029" uniqueCount="2685">
  <si>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</si>
  <si>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</si>
  <si>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</si>
  <si>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</si>
  <si>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</si>
  <si>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</si>
  <si>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</si>
  <si>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</si>
  <si>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</si>
  <si>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</si>
  <si>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</si>
  <si>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</si>
  <si>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</si>
  <si>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</si>
  <si>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</si>
  <si>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</si>
  <si>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</si>
  <si>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</si>
  <si>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</si>
  <si>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</si>
  <si>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</si>
  <si>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</si>
  <si>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</si>
  <si>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</si>
  <si>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</si>
  <si>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</si>
  <si>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</si>
  <si>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</si>
  <si>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</si>
  <si>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</si>
  <si>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</si>
  <si>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</si>
  <si>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</si>
  <si>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</si>
  <si>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</si>
  <si>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</si>
  <si>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</si>
  <si>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</si>
  <si>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</si>
  <si>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</si>
  <si>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</si>
  <si>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</si>
  <si>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</si>
  <si>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</si>
  <si>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</si>
  <si>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</si>
  <si>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</si>
  <si>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</si>
  <si>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</si>
  <si>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</si>
  <si>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</si>
  <si>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</si>
  <si>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</si>
  <si>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</si>
  <si>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</si>
  <si>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</si>
  <si>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</si>
  <si>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</si>
  <si>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</si>
  <si>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</si>
  <si>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</si>
  <si>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</si>
  <si>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</si>
  <si>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</si>
  <si>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</si>
  <si>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</si>
  <si>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</si>
  <si>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</si>
  <si>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</si>
  <si>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</si>
  <si>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</si>
  <si>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</si>
  <si>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</si>
  <si>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</si>
  <si>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</si>
  <si>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</si>
  <si>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</si>
  <si>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</si>
  <si>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</si>
  <si>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</si>
  <si>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</si>
  <si>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</si>
  <si>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</si>
  <si>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</si>
  <si>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</si>
  <si>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</si>
  <si>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</si>
  <si>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</si>
  <si>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</si>
  <si>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</si>
  <si>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</si>
  <si>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</si>
  <si>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</si>
  <si>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</si>
  <si>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</si>
  <si>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</si>
  <si>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</si>
  <si>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</si>
  <si>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</si>
  <si>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</si>
  <si>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</si>
  <si>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</si>
  <si>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</si>
  <si>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</si>
  <si>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</si>
  <si>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</si>
  <si>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</si>
  <si>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</si>
  <si>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</si>
  <si>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</si>
  <si>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</si>
  <si>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</si>
  <si>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</si>
  <si>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</si>
  <si>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</si>
  <si>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</si>
  <si>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</si>
  <si>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</si>
  <si>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</si>
  <si>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</si>
  <si>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</si>
  <si>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</si>
  <si>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</si>
  <si>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</si>
  <si>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</si>
  <si>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</si>
  <si>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</si>
  <si>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</si>
  <si>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</si>
  <si>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</si>
  <si>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</si>
  <si>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</si>
  <si>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</si>
  <si>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</si>
  <si>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</si>
  <si>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</si>
  <si>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</si>
  <si>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</si>
  <si>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</si>
  <si>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</si>
  <si>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</si>
  <si>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</si>
  <si>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</si>
  <si>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</si>
  <si>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</si>
  <si>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</si>
  <si>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</si>
  <si>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</si>
  <si>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</si>
  <si>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</si>
  <si>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</si>
  <si>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</si>
  <si>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</si>
  <si>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</si>
  <si>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</si>
  <si>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</si>
  <si>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</si>
  <si>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</si>
  <si>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</si>
  <si>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</si>
  <si>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</si>
  <si>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</si>
  <si>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</si>
  <si>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</si>
  <si>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</si>
  <si>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</si>
  <si>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</si>
  <si>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</si>
  <si>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</si>
  <si>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</si>
  <si>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</si>
  <si>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</si>
  <si>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</si>
  <si>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</si>
  <si>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</si>
  <si>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</si>
  <si>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</si>
  <si>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</si>
  <si>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</si>
  <si>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</si>
  <si>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</si>
  <si>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</si>
  <si>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</si>
  <si>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</si>
  <si>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</si>
  <si>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</si>
  <si>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</si>
  <si>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</si>
  <si>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</si>
  <si>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</si>
  <si>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</si>
  <si>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</si>
  <si>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</si>
  <si>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</si>
  <si>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</si>
  <si>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</si>
  <si>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</si>
  <si>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</si>
  <si>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</si>
  <si>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</si>
  <si>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</si>
  <si>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</si>
  <si>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</si>
  <si>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</si>
  <si>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</si>
  <si>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</si>
  <si>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</si>
  <si>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</si>
  <si>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</si>
  <si>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</si>
  <si>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</si>
  <si>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</si>
  <si>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</si>
  <si>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</si>
  <si>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</si>
  <si>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</si>
  <si>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</si>
  <si>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</si>
  <si>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</si>
  <si>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</si>
  <si>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</si>
  <si>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</si>
  <si>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</si>
  <si>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</si>
  <si>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</si>
  <si>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</si>
  <si>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</si>
  <si>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</si>
  <si>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</si>
  <si>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</si>
  <si>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</si>
  <si>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</si>
  <si>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</si>
  <si>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</si>
  <si>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</si>
  <si>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</si>
  <si>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</si>
  <si>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</si>
  <si>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</si>
  <si>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</si>
  <si>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</si>
  <si>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</si>
  <si>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</si>
  <si>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</si>
  <si>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</si>
  <si>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</si>
  <si>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</si>
  <si>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</si>
  <si>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</si>
  <si>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</si>
  <si>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</si>
  <si>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</si>
  <si>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</si>
  <si>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</si>
  <si>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</si>
  <si>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</si>
  <si>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</si>
  <si>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</si>
  <si>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</si>
  <si>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</si>
  <si>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</si>
  <si>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</si>
  <si>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</si>
  <si>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</si>
  <si>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</si>
  <si>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</si>
  <si>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</si>
  <si>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</si>
  <si>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</si>
  <si>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</si>
  <si>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</si>
  <si>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</si>
  <si>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</si>
  <si>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</si>
  <si>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</si>
  <si>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</si>
  <si>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</si>
  <si>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</si>
  <si>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</si>
  <si>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</si>
  <si>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</si>
  <si>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</si>
  <si>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</si>
  <si>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</si>
  <si>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</si>
  <si>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</si>
  <si>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</si>
  <si>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</si>
  <si>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</si>
  <si>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</si>
  <si>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</si>
  <si>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</si>
  <si>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</si>
  <si>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</si>
  <si>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</si>
  <si>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</si>
  <si>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</si>
  <si>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</si>
  <si>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</si>
  <si>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</si>
  <si>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</si>
  <si>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</si>
  <si>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</si>
  <si>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</si>
  <si>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</si>
  <si>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</si>
  <si>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</si>
  <si>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</si>
  <si>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</si>
  <si>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</si>
  <si>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</si>
  <si>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</si>
  <si>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</si>
  <si>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</si>
  <si>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</si>
  <si>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</si>
  <si>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</si>
  <si>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</si>
  <si>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</si>
  <si>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</si>
  <si>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</si>
  <si>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</si>
  <si>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</si>
  <si>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</si>
  <si>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</si>
  <si>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</si>
  <si>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</si>
  <si>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</si>
  <si>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</si>
  <si>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</si>
  <si>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</si>
  <si>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</si>
  <si>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</si>
  <si>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</si>
  <si>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</si>
  <si>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</si>
  <si>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</si>
  <si>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</si>
  <si>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</si>
  <si>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</si>
  <si>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</si>
  <si>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</si>
  <si>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</si>
  <si>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</si>
  <si>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</si>
  <si>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</si>
  <si>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</si>
  <si>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</si>
  <si>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</si>
  <si>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</si>
  <si>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</si>
  <si>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</si>
  <si>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</si>
  <si>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</si>
  <si>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</si>
  <si>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</si>
  <si>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</si>
  <si>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</si>
  <si>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</si>
  <si>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</si>
  <si>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</si>
  <si>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</si>
  <si>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</si>
  <si>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</si>
  <si>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</si>
  <si>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</si>
  <si>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</si>
  <si>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</si>
  <si>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</si>
  <si>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</si>
  <si>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</si>
  <si>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</si>
  <si>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</si>
  <si>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</si>
  <si>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</si>
  <si>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</si>
  <si>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</si>
  <si>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</si>
  <si>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</si>
  <si>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</si>
  <si>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</si>
  <si>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</si>
  <si>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</si>
  <si>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</si>
  <si>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</si>
  <si>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</si>
  <si>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</si>
  <si>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</si>
  <si>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</si>
  <si>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</si>
  <si>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</si>
  <si>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</si>
  <si>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</si>
  <si>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</si>
  <si>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</si>
  <si>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</si>
  <si>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</si>
  <si>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</si>
  <si>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</si>
  <si>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</si>
  <si>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</si>
  <si>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</si>
  <si>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</si>
  <si>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</si>
  <si>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</si>
  <si>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</si>
  <si>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</si>
  <si>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</si>
  <si>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</si>
  <si>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</si>
  <si>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</si>
  <si>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</si>
  <si>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</si>
  <si>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</si>
  <si>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</si>
  <si>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</si>
  <si>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</si>
  <si>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</si>
  <si>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</si>
  <si>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</si>
  <si>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</si>
  <si>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</si>
  <si>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</si>
  <si>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</si>
  <si>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</si>
  <si>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</si>
  <si>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</si>
  <si>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</si>
  <si>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</si>
  <si>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</si>
  <si>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</si>
  <si>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</si>
  <si>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</si>
  <si>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</si>
  <si>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</si>
  <si>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</si>
  <si>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</si>
  <si>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</si>
  <si>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</si>
  <si>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</si>
  <si>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</si>
  <si>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</si>
  <si>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</si>
  <si>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</si>
  <si>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</si>
  <si>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</si>
  <si>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</si>
  <si>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</si>
  <si>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</si>
  <si>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</si>
  <si>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</si>
  <si>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</si>
  <si>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</si>
  <si>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</si>
  <si>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</si>
  <si>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</si>
  <si>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</si>
  <si>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</si>
  <si>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</si>
  <si>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</si>
  <si>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</si>
  <si>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</si>
  <si>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</si>
  <si>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</si>
  <si>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</si>
  <si>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</si>
  <si>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</si>
  <si>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</si>
  <si>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</si>
  <si>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</si>
  <si>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</si>
  <si>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</si>
  <si>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</si>
  <si>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</si>
  <si>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</si>
  <si>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</si>
  <si>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</si>
  <si>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</si>
  <si>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</si>
  <si>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</si>
  <si>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</si>
  <si>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</si>
  <si>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</si>
  <si>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</si>
  <si>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</si>
  <si>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</si>
  <si>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</si>
  <si>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</si>
  <si>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</si>
  <si>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</si>
  <si>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</si>
  <si>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</si>
  <si>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</si>
  <si>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</si>
  <si>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</si>
  <si>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</si>
  <si>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</si>
  <si>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</si>
  <si>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</si>
  <si>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</si>
  <si>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</si>
  <si>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</si>
  <si>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</si>
  <si>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</si>
  <si>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</si>
  <si>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</si>
  <si>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</si>
  <si>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</si>
  <si>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</si>
  <si>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</si>
  <si>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</si>
  <si>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</si>
  <si>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</si>
  <si>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</si>
  <si>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</si>
  <si>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</si>
  <si>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</si>
  <si>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</si>
  <si>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</si>
  <si>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</si>
  <si>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</si>
  <si>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</si>
  <si>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</si>
  <si>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</si>
  <si>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</si>
  <si>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</si>
  <si>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</si>
  <si>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</si>
  <si>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</si>
  <si>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</si>
  <si>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</si>
  <si>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</si>
  <si>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</si>
  <si>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</si>
  <si>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</si>
  <si>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</si>
  <si>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</si>
  <si>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</si>
  <si>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</si>
  <si>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</si>
  <si>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</si>
  <si>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</si>
  <si>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</si>
  <si>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</si>
  <si>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</si>
  <si>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</si>
  <si>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</si>
  <si>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</si>
  <si>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</si>
  <si>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</si>
  <si>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</si>
  <si>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</si>
  <si>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</si>
  <si>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</si>
  <si>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</si>
  <si>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</si>
  <si>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</si>
  <si>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</si>
  <si>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</si>
  <si>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</si>
  <si>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</si>
  <si>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</si>
  <si>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</si>
  <si>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</si>
  <si>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</si>
  <si>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</si>
  <si>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</si>
  <si>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</si>
  <si>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</si>
  <si>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</si>
  <si>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</si>
  <si>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</si>
  <si>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</si>
  <si>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</si>
  <si>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</si>
  <si>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</si>
  <si>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</si>
  <si>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</si>
  <si>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</si>
  <si>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</si>
  <si>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</si>
  <si>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</si>
  <si>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</si>
  <si>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</si>
  <si>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</si>
  <si>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</si>
  <si>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</si>
  <si>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</si>
  <si>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</si>
  <si>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</si>
  <si>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</si>
  <si>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</si>
  <si>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</si>
  <si>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</si>
  <si>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</si>
  <si>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</si>
  <si>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</si>
  <si>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</si>
  <si>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</si>
  <si>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</si>
  <si>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</si>
  <si>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</si>
  <si>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</si>
  <si>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</si>
  <si>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</si>
  <si>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</si>
  <si>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</si>
  <si>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</si>
  <si>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</si>
  <si>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</si>
  <si>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</si>
  <si>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</si>
  <si>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</si>
  <si>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</si>
  <si>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</si>
  <si>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</si>
  <si>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</si>
  <si>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</si>
  <si>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</si>
  <si>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</si>
  <si>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</si>
  <si>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</si>
  <si>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</si>
  <si>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</si>
  <si>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</si>
  <si>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</si>
  <si>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</si>
  <si>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</si>
  <si>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</si>
  <si>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</si>
  <si>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</si>
  <si>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</si>
  <si>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</si>
  <si>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</si>
  <si>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</si>
  <si>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</si>
  <si>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</si>
  <si>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</si>
  <si>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</si>
  <si>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</si>
  <si>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</si>
  <si>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</si>
  <si>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</si>
  <si>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</si>
  <si>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</si>
  <si>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</si>
  <si>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</si>
  <si>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</si>
  <si>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</si>
  <si>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</si>
  <si>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</si>
  <si>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</si>
  <si>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</si>
  <si>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</si>
  <si>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</si>
  <si>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</si>
  <si>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</si>
  <si>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</si>
  <si>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</si>
  <si>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</si>
  <si>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</si>
  <si>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</si>
  <si>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</si>
  <si>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</si>
  <si>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</si>
  <si>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</si>
  <si>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</si>
  <si>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</si>
  <si>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</si>
  <si>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</si>
  <si>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</si>
  <si>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</si>
  <si>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</si>
  <si>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</si>
  <si>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</si>
  <si>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</si>
  <si>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</si>
  <si>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</si>
  <si>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</si>
  <si>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</si>
  <si>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</si>
  <si>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</si>
  <si>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</si>
  <si>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</si>
  <si>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</si>
  <si>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</si>
  <si>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</si>
  <si>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</si>
  <si>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</si>
  <si>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</si>
  <si>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</si>
  <si>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</si>
  <si>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</si>
  <si>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</si>
  <si>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</si>
  <si>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</si>
  <si>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</si>
  <si>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</si>
  <si>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</si>
  <si>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</si>
  <si>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</si>
  <si>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</si>
  <si>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</si>
  <si>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</si>
  <si>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</si>
  <si>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</si>
  <si>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</si>
  <si>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</si>
  <si>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</si>
  <si>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</si>
  <si>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</si>
  <si>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</si>
  <si>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</si>
  <si>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</si>
  <si>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</si>
  <si>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</si>
  <si>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</si>
  <si>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</si>
  <si>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</si>
  <si>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</si>
  <si>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</si>
  <si>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</si>
  <si>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</si>
  <si>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</si>
  <si>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</si>
  <si>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</si>
  <si>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</si>
  <si>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</si>
  <si>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</si>
  <si>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</si>
  <si>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</si>
  <si>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</si>
  <si>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</si>
  <si>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</si>
  <si>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</si>
  <si>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</si>
  <si>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</si>
  <si>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</si>
  <si>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</si>
  <si>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</si>
  <si>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</si>
  <si>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</si>
  <si>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</si>
  <si>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</si>
  <si>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</si>
  <si>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</si>
  <si>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</si>
  <si>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</si>
  <si>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</si>
  <si>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</si>
  <si>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</si>
  <si>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</si>
  <si>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</si>
  <si>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</si>
  <si>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</si>
  <si>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</si>
  <si>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</si>
  <si>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</si>
  <si>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</si>
  <si>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</si>
  <si>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</si>
  <si>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</si>
  <si>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</si>
  <si>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</si>
  <si>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</si>
  <si>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</si>
  <si>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</si>
  <si>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</si>
  <si>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</si>
  <si>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</si>
  <si>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</si>
  <si>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</si>
  <si>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</si>
  <si>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</si>
  <si>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</si>
  <si>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</si>
  <si>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</si>
  <si>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</si>
  <si>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</si>
  <si>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</si>
  <si>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</si>
  <si>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</si>
  <si>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</si>
  <si>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</si>
  <si>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</si>
  <si>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</si>
  <si>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</si>
  <si>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</si>
  <si>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</si>
  <si>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</si>
  <si>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</si>
  <si>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</si>
  <si>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</si>
  <si>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</si>
  <si>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</si>
  <si>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</si>
  <si>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</si>
  <si>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</si>
  <si>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</si>
  <si>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</si>
  <si>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</si>
  <si>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</si>
  <si>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</si>
  <si>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</si>
  <si>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</si>
  <si>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</si>
  <si>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</si>
  <si>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</si>
  <si>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</si>
  <si>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</si>
  <si>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</si>
  <si>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</si>
  <si>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</si>
  <si>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</si>
  <si>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</si>
  <si>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</si>
  <si>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</si>
  <si>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</si>
  <si>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</si>
  <si>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</si>
  <si>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</si>
  <si>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</si>
  <si>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</si>
  <si>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</si>
  <si>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</si>
  <si>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</si>
  <si>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</si>
  <si>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</si>
  <si>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</si>
  <si>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</si>
  <si>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</si>
  <si>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</si>
  <si>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</si>
  <si>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</si>
  <si>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</si>
  <si>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</si>
  <si>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</si>
  <si>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</si>
  <si>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</si>
  <si>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</si>
  <si>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</si>
  <si>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</si>
  <si>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</si>
  <si>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</si>
  <si>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</si>
  <si>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</si>
  <si>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</si>
  <si>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</si>
  <si>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</si>
  <si>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</si>
  <si>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</si>
  <si>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</si>
  <si>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</si>
  <si>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</si>
  <si>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</si>
  <si>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</si>
  <si>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</si>
  <si>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</si>
  <si>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</si>
  <si>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</si>
  <si>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</si>
  <si>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</si>
  <si>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</si>
  <si>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</si>
  <si>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</si>
  <si>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</si>
  <si>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</si>
  <si>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</si>
  <si>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</si>
  <si>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</si>
  <si>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</si>
  <si>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</si>
  <si>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</si>
  <si>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</si>
  <si>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</si>
  <si>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</si>
  <si>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</si>
  <si>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</si>
  <si>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</si>
  <si>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</si>
  <si>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</si>
  <si>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</si>
  <si>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</si>
  <si>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</si>
  <si>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</si>
  <si>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</si>
  <si>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</si>
  <si>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</si>
  <si>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</si>
  <si>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</si>
  <si>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</si>
  <si>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</si>
  <si>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</si>
  <si>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</si>
  <si>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</si>
  <si>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</si>
  <si>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</si>
  <si>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</si>
  <si>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</si>
  <si>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</si>
  <si>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</si>
  <si>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</si>
  <si>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</si>
  <si>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</si>
  <si>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</si>
  <si>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</si>
  <si>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</si>
  <si>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</si>
  <si>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</si>
  <si>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</si>
  <si>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</si>
  <si>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</si>
  <si>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</si>
  <si>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</si>
  <si>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</si>
  <si>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</si>
  <si>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</si>
  <si>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</si>
  <si>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</si>
  <si>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</si>
  <si>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</si>
  <si>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</si>
  <si>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</si>
  <si>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</si>
  <si>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</si>
  <si>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</si>
  <si>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</si>
  <si>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</si>
  <si>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</si>
  <si>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</si>
  <si>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</si>
  <si>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</si>
  <si>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</si>
  <si>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</si>
  <si>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</si>
  <si>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</si>
  <si>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</si>
  <si>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</si>
  <si>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</si>
  <si>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</si>
  <si>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</si>
  <si>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</si>
  <si>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</si>
  <si>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</si>
  <si>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</si>
  <si>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</si>
  <si>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</si>
  <si>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</si>
  <si>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</si>
  <si>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</si>
  <si>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</si>
  <si>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</si>
  <si>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</si>
  <si>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</si>
  <si>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</si>
  <si>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</si>
  <si>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</si>
  <si>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</si>
  <si>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</si>
  <si>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</si>
  <si>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</si>
  <si>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</si>
  <si>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</si>
  <si>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</si>
  <si>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</si>
  <si>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</si>
  <si>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</si>
  <si>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</si>
  <si>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</si>
  <si>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</si>
  <si>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</si>
  <si>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</si>
  <si>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</si>
  <si>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</si>
  <si>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</si>
  <si>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</si>
  <si>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</si>
  <si>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</si>
  <si>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</si>
  <si>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</si>
  <si>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</si>
  <si>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</si>
  <si>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</si>
  <si>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</si>
  <si>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</si>
  <si>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</si>
  <si>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</si>
  <si>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</si>
  <si>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</si>
  <si>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</si>
  <si>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</si>
  <si>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</si>
  <si>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</si>
  <si>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</si>
  <si>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</si>
  <si>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</si>
  <si>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</si>
  <si>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</si>
  <si>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</si>
  <si>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</si>
  <si>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</si>
  <si>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</si>
  <si>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</si>
  <si>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</si>
  <si>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</si>
  <si>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</si>
  <si>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</si>
  <si>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</si>
  <si>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</si>
  <si>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</si>
  <si>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</si>
  <si>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</si>
  <si>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</si>
  <si>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</si>
  <si>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</si>
  <si>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</si>
  <si>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</si>
  <si>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</si>
  <si>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</si>
  <si>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</si>
  <si>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</si>
  <si>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</si>
  <si>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</si>
  <si>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</si>
  <si>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</si>
  <si>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</si>
  <si>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</si>
  <si>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</si>
  <si>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</si>
  <si>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</si>
  <si>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</si>
  <si>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</si>
  <si>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</si>
  <si>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</si>
  <si>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</si>
  <si>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</si>
  <si>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</si>
  <si>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</si>
  <si>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</si>
  <si>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</si>
  <si>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</si>
  <si>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</si>
  <si>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</si>
  <si>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</si>
  <si>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</si>
  <si>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</si>
  <si>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</si>
  <si>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</si>
  <si>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</si>
  <si>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</si>
  <si>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</si>
  <si>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</si>
  <si>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</si>
  <si>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</si>
  <si>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</si>
  <si>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</si>
  <si>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</si>
  <si>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</si>
  <si>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</si>
  <si>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</si>
  <si>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</si>
  <si>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</si>
  <si>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</si>
  <si>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</si>
  <si>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</si>
  <si>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</si>
  <si>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</si>
  <si>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</si>
  <si>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</si>
  <si>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</si>
  <si>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</si>
  <si>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</si>
  <si>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</si>
  <si>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</si>
  <si>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</si>
  <si>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</si>
  <si>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</si>
  <si>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</si>
  <si>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</si>
  <si>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</si>
  <si>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</si>
  <si>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</si>
  <si>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</si>
  <si>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</si>
  <si>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</si>
  <si>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</si>
  <si>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</si>
  <si>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</si>
  <si>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</si>
  <si>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</si>
  <si>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</si>
  <si>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</si>
  <si>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</si>
  <si>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</si>
  <si>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</si>
  <si>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</si>
  <si>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</si>
  <si>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</si>
  <si>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</si>
  <si>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</si>
  <si>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</si>
  <si>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</si>
  <si>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</si>
  <si>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</si>
  <si>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</si>
  <si>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</si>
  <si>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</si>
  <si>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</si>
  <si>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</si>
  <si>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</si>
  <si>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</si>
  <si>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</si>
  <si>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</si>
  <si>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</si>
  <si>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</si>
  <si>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</si>
  <si>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</si>
  <si>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</si>
  <si>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</si>
  <si>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</si>
  <si>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</si>
  <si>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</si>
  <si>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</si>
  <si>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</si>
  <si>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</si>
  <si>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</si>
  <si>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</si>
  <si>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</si>
  <si>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</si>
  <si>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</si>
  <si>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</si>
  <si>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</si>
  <si>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</si>
  <si>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</si>
  <si>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</si>
  <si>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</si>
  <si>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</si>
  <si>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</si>
  <si>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</si>
  <si>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</si>
  <si>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</si>
  <si>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</si>
  <si>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</si>
  <si>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</si>
  <si>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</si>
  <si>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</si>
  <si>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</si>
  <si>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</si>
  <si>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</si>
  <si>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</si>
  <si>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</si>
  <si>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</si>
  <si>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</si>
  <si>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</si>
  <si>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</si>
  <si>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</si>
  <si>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</si>
  <si>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</si>
  <si>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</si>
  <si>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</si>
  <si>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</si>
  <si>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</si>
  <si>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</si>
  <si>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</si>
  <si>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</si>
  <si>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</si>
  <si>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</si>
  <si>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</si>
  <si>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</si>
  <si>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</si>
  <si>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</si>
  <si>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</si>
  <si>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</si>
  <si>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</si>
  <si>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</si>
  <si>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</si>
  <si>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</si>
  <si>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</si>
  <si>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</si>
  <si>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</si>
  <si>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</si>
  <si>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</si>
  <si>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</si>
  <si>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</si>
  <si>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</si>
  <si>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</si>
  <si>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</si>
  <si>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</si>
  <si>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</si>
  <si>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</si>
  <si>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</si>
  <si>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</si>
  <si>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</si>
  <si>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</si>
  <si>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</si>
  <si>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</si>
  <si>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</si>
  <si>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</si>
  <si>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</si>
  <si>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</si>
  <si>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</si>
  <si>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</si>
  <si>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</si>
  <si>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</si>
  <si>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</si>
  <si>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</si>
  <si>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</si>
  <si>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</si>
  <si>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</si>
  <si>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</si>
  <si>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</si>
  <si>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</si>
  <si>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</si>
  <si>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</si>
  <si>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</si>
  <si>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</si>
  <si>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</si>
  <si>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</si>
  <si>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</si>
  <si>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</si>
  <si>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</si>
  <si>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</si>
  <si>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</si>
  <si>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</si>
  <si>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</si>
  <si>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</si>
  <si>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</si>
  <si>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</si>
  <si>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</si>
  <si>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</si>
  <si>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</si>
  <si>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</si>
  <si>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</si>
  <si>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</si>
  <si>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</si>
  <si>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</si>
  <si>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</si>
  <si>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</si>
  <si>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</si>
  <si>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</si>
  <si>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</si>
  <si>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</si>
  <si>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</si>
  <si>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</si>
  <si>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</si>
  <si>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</si>
  <si>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</si>
  <si>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</si>
  <si>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</si>
  <si>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</si>
  <si>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</si>
  <si>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</si>
  <si>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</si>
  <si>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</si>
  <si>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</si>
  <si>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</si>
  <si>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</si>
  <si>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</si>
  <si>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</si>
  <si>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</si>
  <si>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</si>
  <si>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</si>
  <si>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</si>
  <si>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</si>
  <si>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</si>
  <si>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</si>
  <si>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</si>
  <si>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</si>
  <si>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</si>
  <si>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</si>
  <si>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</si>
  <si>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</si>
  <si>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</si>
  <si>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</si>
  <si>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</si>
  <si>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</si>
  <si>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</si>
  <si>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</si>
  <si>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</si>
  <si>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</si>
  <si>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</si>
  <si>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</si>
  <si>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</si>
  <si>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</si>
  <si>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</si>
  <si>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</si>
  <si>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</si>
  <si>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</si>
  <si>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</si>
  <si>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</si>
  <si>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</si>
  <si>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</si>
  <si>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</si>
  <si>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</si>
  <si>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</si>
  <si>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</si>
  <si>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</si>
  <si>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</si>
  <si>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</si>
  <si>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</si>
  <si>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</si>
  <si>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</si>
  <si>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</si>
  <si>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</si>
  <si>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</si>
  <si>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</si>
  <si>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</si>
  <si>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</si>
  <si>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</si>
  <si>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</si>
  <si>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</si>
  <si>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</si>
  <si>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</si>
  <si>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</si>
  <si>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</si>
  <si>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</si>
  <si>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</si>
  <si>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</si>
  <si>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</si>
  <si>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</si>
  <si>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</si>
  <si>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</si>
  <si>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</si>
  <si>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</si>
  <si>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</si>
  <si>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</si>
  <si>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</si>
  <si>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</si>
  <si>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</si>
  <si>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</si>
  <si>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</si>
  <si>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</si>
  <si>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</si>
  <si>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</si>
  <si>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</si>
  <si>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</si>
  <si>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</si>
  <si>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</si>
  <si>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</si>
  <si>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</si>
  <si>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</si>
  <si>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</si>
  <si>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</si>
  <si>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</si>
  <si>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</si>
  <si>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</si>
  <si>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</si>
  <si>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</si>
  <si>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</si>
  <si>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</si>
  <si>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</si>
  <si>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</si>
  <si>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</si>
  <si>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</si>
  <si>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</si>
  <si>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</si>
  <si>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</si>
  <si>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</si>
  <si>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</si>
  <si>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</si>
  <si>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</si>
  <si>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</si>
  <si>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</si>
  <si>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</si>
  <si>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</si>
  <si>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</si>
  <si>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</si>
  <si>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</si>
  <si>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</si>
  <si>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</si>
  <si>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</si>
  <si>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</si>
  <si>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</si>
  <si>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</si>
  <si>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</si>
  <si>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</si>
  <si>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</si>
  <si>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</si>
  <si>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</si>
  <si>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</si>
  <si>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</si>
  <si>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</si>
  <si>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</si>
  <si>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</si>
  <si>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</si>
  <si>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</si>
  <si>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</si>
  <si>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</si>
  <si>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</si>
  <si>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</si>
  <si>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</si>
  <si>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</si>
  <si>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</si>
  <si>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</si>
  <si>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</si>
  <si>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</si>
  <si>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</si>
  <si>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</si>
  <si>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</si>
  <si>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</si>
  <si>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</si>
  <si>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</si>
  <si>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</si>
  <si>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</si>
  <si>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</si>
  <si>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</si>
  <si>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</si>
  <si>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</si>
  <si>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</si>
  <si>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</si>
  <si>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</si>
  <si>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</si>
  <si>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</si>
  <si>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</si>
  <si>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</si>
  <si>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</si>
  <si>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</si>
  <si>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</si>
  <si>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</si>
  <si>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</si>
  <si>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</si>
  <si>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</si>
  <si>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</si>
  <si>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</si>
  <si>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</si>
  <si>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</si>
  <si>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</si>
  <si>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</si>
  <si>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</si>
  <si>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</si>
  <si>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</si>
  <si>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</si>
  <si>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</si>
  <si>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</si>
  <si>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</si>
  <si>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</si>
  <si>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</si>
  <si>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</si>
  <si>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</si>
  <si>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</si>
  <si>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</si>
  <si>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</si>
  <si>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</si>
  <si>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</si>
  <si>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</si>
  <si>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</si>
  <si>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</si>
  <si>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</si>
  <si>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</si>
  <si>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</si>
  <si>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</si>
  <si>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</si>
  <si>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</si>
  <si>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</si>
  <si>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</si>
  <si>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</si>
  <si>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</si>
  <si>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</si>
  <si>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</si>
  <si>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</si>
  <si>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</si>
  <si>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</si>
  <si>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</si>
  <si>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</si>
  <si>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</si>
  <si>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</si>
  <si>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</si>
  <si>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</si>
  <si>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</si>
  <si>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</si>
  <si>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</si>
  <si>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</si>
  <si>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</si>
  <si>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</si>
  <si>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</si>
  <si>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</si>
  <si>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</si>
  <si>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</si>
  <si>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</si>
  <si>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</si>
  <si>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</si>
  <si>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</si>
  <si>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</si>
  <si>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</si>
  <si>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</si>
  <si>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</si>
  <si>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</si>
  <si>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</si>
  <si>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</si>
  <si>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</si>
  <si>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</si>
  <si>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</si>
  <si>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</si>
  <si>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</si>
  <si>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</si>
  <si>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</si>
  <si>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</si>
  <si>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</si>
  <si>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</si>
  <si>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</si>
  <si>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</si>
  <si>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</si>
  <si>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</si>
  <si>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</si>
  <si>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</si>
  <si>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</si>
  <si>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</si>
  <si>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</si>
  <si>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</si>
  <si>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</si>
  <si>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</si>
  <si>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</si>
  <si>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</si>
  <si>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</si>
  <si>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</si>
  <si>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</si>
  <si>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</si>
  <si>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</si>
  <si>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</si>
  <si>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</si>
  <si>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</si>
  <si>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</si>
  <si>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</si>
  <si>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</si>
  <si>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</si>
  <si>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</si>
  <si>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</si>
  <si>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</si>
  <si>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</si>
  <si>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</si>
  <si>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</si>
  <si>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</si>
  <si>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</si>
  <si>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</si>
  <si>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</si>
  <si>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</si>
  <si>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</si>
  <si>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</si>
  <si>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</si>
  <si>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</si>
  <si>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</si>
  <si>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</si>
  <si>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</si>
  <si>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</si>
  <si>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</si>
  <si>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</si>
  <si>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</si>
  <si>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</si>
  <si>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</si>
  <si>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</si>
  <si>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</si>
  <si>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</si>
  <si>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</si>
  <si>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</si>
  <si>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</si>
  <si>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</si>
  <si>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</si>
  <si>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</si>
  <si>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</si>
  <si>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</si>
  <si>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</si>
  <si>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</si>
  <si>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</si>
  <si>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</si>
  <si>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</si>
  <si>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</si>
  <si>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</si>
  <si>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</si>
  <si>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</si>
  <si>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</si>
  <si>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</si>
  <si>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</si>
  <si>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</si>
  <si>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</si>
  <si>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</si>
  <si>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</si>
  <si>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</si>
  <si>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</si>
  <si>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</si>
  <si>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</si>
  <si>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</si>
  <si>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</si>
  <si>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</si>
  <si>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</si>
  <si>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</si>
  <si>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</si>
  <si>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</si>
  <si>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</si>
  <si>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</si>
  <si>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</si>
  <si>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</si>
  <si>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</si>
  <si>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</si>
  <si>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</si>
  <si>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</si>
  <si>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</si>
  <si>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</si>
  <si>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</si>
  <si>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</si>
  <si>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</si>
  <si>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</si>
  <si>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</si>
  <si>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</si>
  <si>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</si>
  <si>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</si>
  <si>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</si>
  <si>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</si>
  <si>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</si>
  <si>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</si>
  <si>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</si>
  <si>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</si>
  <si>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</si>
  <si>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</si>
  <si>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</si>
  <si>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</si>
  <si>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</si>
  <si>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</si>
  <si>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</si>
  <si>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</si>
  <si>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</si>
  <si>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</si>
  <si>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</si>
  <si>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</si>
  <si>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</si>
  <si>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</si>
  <si>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</si>
  <si>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</si>
  <si>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</si>
  <si>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</si>
  <si>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</si>
  <si>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</si>
  <si>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</si>
  <si>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</si>
  <si>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</si>
  <si>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</si>
  <si>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</si>
  <si>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</si>
  <si>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</si>
  <si>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</si>
  <si>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</si>
  <si>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</si>
  <si>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</si>
  <si>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</si>
  <si>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</si>
  <si>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</si>
  <si>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</si>
  <si>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</si>
  <si>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</si>
  <si>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</si>
  <si>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</si>
  <si>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</si>
  <si>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</si>
  <si>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</si>
  <si>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</si>
  <si>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</si>
  <si>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</si>
  <si>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</si>
  <si>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</si>
  <si>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</si>
  <si>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</si>
  <si>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</si>
  <si>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</si>
  <si>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</si>
  <si>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</si>
  <si>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</si>
  <si>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</si>
  <si>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</si>
  <si>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</si>
  <si>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</si>
  <si>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</si>
  <si>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</si>
  <si>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</si>
  <si>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</si>
  <si>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</si>
  <si>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</si>
  <si>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</si>
  <si>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</si>
  <si>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</si>
  <si>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</si>
  <si>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</si>
  <si>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</si>
  <si>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</si>
  <si>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</si>
  <si>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</si>
  <si>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</si>
  <si>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</si>
  <si>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</si>
  <si>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</si>
  <si>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</si>
  <si>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</si>
  <si>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</si>
  <si>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</si>
  <si>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</si>
  <si>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</si>
  <si>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</si>
  <si>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</si>
  <si>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</si>
  <si>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</si>
  <si>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</si>
  <si>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</si>
  <si>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</si>
  <si>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</si>
  <si>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</si>
  <si>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</si>
  <si>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</si>
  <si>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</si>
  <si>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</si>
  <si>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</si>
  <si>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</si>
  <si>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</si>
  <si>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</si>
  <si>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</si>
  <si>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</si>
  <si>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</si>
  <si>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</si>
  <si>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</si>
  <si>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</si>
  <si>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</si>
  <si>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</si>
  <si>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</si>
  <si>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</si>
  <si>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</si>
  <si>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</si>
  <si>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</si>
  <si>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</si>
  <si>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</si>
  <si>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</si>
  <si>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</si>
  <si>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</si>
  <si>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</si>
  <si>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</si>
  <si>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</si>
  <si>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</si>
  <si>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</si>
  <si>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</si>
  <si>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</si>
  <si>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</si>
  <si>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</si>
  <si>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</si>
  <si>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</si>
  <si>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</si>
  <si>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</si>
  <si>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</si>
  <si>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</si>
  <si>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</si>
  <si>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</si>
  <si>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</si>
  <si>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</si>
  <si>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</si>
  <si>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</si>
  <si>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</si>
  <si>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</si>
  <si>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</si>
  <si>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</si>
  <si>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</si>
  <si>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</si>
  <si>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</si>
  <si>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</si>
  <si>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</si>
  <si>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</si>
  <si>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</si>
  <si>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</si>
  <si>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</si>
  <si>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</si>
  <si>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</si>
  <si>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</si>
  <si>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</si>
  <si>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</si>
  <si>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</si>
  <si>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</si>
  <si>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</si>
  <si>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</si>
  <si>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</si>
  <si>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</si>
  <si>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</si>
  <si>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</si>
  <si>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</si>
  <si>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</si>
  <si>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</si>
  <si>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</si>
  <si>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</si>
  <si>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</si>
  <si>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</si>
  <si>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</si>
  <si>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</si>
  <si>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</si>
  <si>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</si>
  <si>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</si>
  <si>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</si>
  <si>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</si>
  <si>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</si>
  <si>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</si>
  <si>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</si>
  <si>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</si>
  <si>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</si>
  <si>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</si>
  <si>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</si>
  <si>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</si>
  <si>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</si>
  <si>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</si>
  <si>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</si>
  <si>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</si>
  <si>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</si>
  <si>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</si>
  <si>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</si>
  <si>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</si>
  <si>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</si>
  <si>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</si>
  <si>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</si>
  <si>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</si>
  <si>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</si>
  <si>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</si>
  <si>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</si>
  <si>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</si>
  <si>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</si>
  <si>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</si>
  <si>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</si>
  <si>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</si>
  <si>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</si>
  <si>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</si>
  <si>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</si>
  <si>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</si>
  <si>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</si>
  <si>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</si>
  <si>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</si>
  <si>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</si>
  <si>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</si>
  <si>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</si>
  <si>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</si>
  <si>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</si>
  <si>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</si>
  <si>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</si>
  <si>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</si>
  <si>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</si>
  <si>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</si>
  <si>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</si>
  <si>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</si>
  <si>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</si>
  <si>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</si>
  <si>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</si>
  <si>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</si>
  <si>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</si>
  <si>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</si>
  <si>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</si>
  <si>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</si>
  <si>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</si>
  <si>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</si>
  <si>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</si>
  <si>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</si>
  <si>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</si>
  <si>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</si>
  <si>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</si>
  <si>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</si>
  <si>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</si>
  <si>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</si>
  <si>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</si>
  <si>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</si>
  <si>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</si>
  <si>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</si>
  <si>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</si>
  <si>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</si>
  <si>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</si>
  <si>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</si>
  <si>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</si>
  <si>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</si>
  <si>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</si>
  <si>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</si>
  <si>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</si>
  <si>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</si>
  <si>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</si>
  <si>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</si>
  <si>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</si>
  <si>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</si>
  <si>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</si>
  <si>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</si>
  <si>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</si>
  <si>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</si>
  <si>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</si>
  <si>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</si>
  <si>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</si>
  <si>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</si>
  <si>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</si>
  <si>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</si>
  <si>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</si>
  <si>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</si>
  <si>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</si>
  <si>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</si>
  <si>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</si>
  <si>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</si>
  <si>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</si>
  <si>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</si>
  <si>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</si>
  <si>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</si>
  <si>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</si>
  <si>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</si>
  <si>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</si>
  <si>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</si>
  <si>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</si>
  <si>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</si>
  <si>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</si>
  <si>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</si>
  <si>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</si>
  <si>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</si>
  <si>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</si>
  <si>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</si>
  <si>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</si>
  <si>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</si>
  <si>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</si>
  <si>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</si>
  <si>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</si>
  <si>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</si>
  <si>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</si>
  <si>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</si>
  <si>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</si>
  <si>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</si>
  <si>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</si>
  <si>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</si>
  <si>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</si>
  <si>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</si>
  <si>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</si>
  <si>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</si>
  <si>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</si>
  <si>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</si>
  <si>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</si>
  <si>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</si>
  <si>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</si>
  <si>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</si>
  <si>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</si>
  <si>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</si>
  <si>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</si>
  <si>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</si>
  <si>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</si>
  <si>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</si>
  <si>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</si>
  <si>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</si>
  <si>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</si>
  <si>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</si>
  <si>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</si>
  <si>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</si>
  <si>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</si>
  <si>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</si>
  <si>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</si>
  <si>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</si>
  <si>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</si>
  <si>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</si>
  <si>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</si>
  <si>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</si>
  <si>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</si>
  <si>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</si>
  <si>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</si>
  <si>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</si>
  <si>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</si>
  <si>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</si>
  <si>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</si>
  <si>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</si>
  <si>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</si>
  <si>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</si>
  <si>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</si>
  <si>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</si>
  <si>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</si>
  <si>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</si>
  <si>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</si>
  <si>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</si>
  <si>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</si>
  <si>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</si>
  <si>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</si>
  <si>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</si>
  <si>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</si>
  <si>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</si>
  <si>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</si>
  <si>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</si>
  <si>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</si>
  <si>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</si>
  <si>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</si>
  <si>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</si>
  <si>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</si>
  <si>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</si>
  <si>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</si>
  <si>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</si>
  <si>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</si>
  <si>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</si>
  <si>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</si>
  <si>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</si>
  <si>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</si>
  <si>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</si>
  <si>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</si>
  <si>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</si>
  <si>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</si>
  <si>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</si>
  <si>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</si>
  <si>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</si>
  <si>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</si>
  <si>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</si>
  <si>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</si>
  <si>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</si>
  <si>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</si>
  <si>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</si>
  <si>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</si>
  <si>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</si>
  <si>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</si>
  <si>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</si>
  <si>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</si>
  <si>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</si>
  <si>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</si>
  <si>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</si>
  <si>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</si>
  <si>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</si>
  <si>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</si>
  <si>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</si>
  <si>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</si>
  <si>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</si>
  <si>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</si>
  <si>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</si>
  <si>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</si>
  <si>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</si>
  <si>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</si>
  <si>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</si>
  <si>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</si>
  <si>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</si>
  <si>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</si>
  <si>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</si>
  <si>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</si>
  <si>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</si>
  <si>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</si>
  <si>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</si>
  <si>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</si>
  <si>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</si>
  <si>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</si>
  <si>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</si>
  <si>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</si>
  <si>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</si>
  <si>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</si>
  <si>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</si>
  <si>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</si>
  <si>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</si>
  <si>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</si>
  <si>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</si>
  <si>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</si>
  <si>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</si>
  <si>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</si>
  <si>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</si>
  <si>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</si>
  <si>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</si>
  <si>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</si>
  <si>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</si>
  <si>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</si>
  <si>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</si>
  <si>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</si>
  <si>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</si>
  <si>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</si>
  <si>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</si>
  <si>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</si>
  <si>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</si>
  <si>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</si>
  <si>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</si>
  <si>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</si>
  <si>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</si>
  <si>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</si>
  <si>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</si>
  <si>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</si>
  <si>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</si>
  <si>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</si>
  <si>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</si>
  <si>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</si>
  <si>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</si>
  <si>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</si>
  <si>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</si>
  <si>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</si>
  <si>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</si>
  <si>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</si>
  <si>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</si>
  <si>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</si>
  <si>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</si>
  <si>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</si>
  <si>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</si>
  <si>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</si>
  <si>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</si>
  <si>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</si>
  <si>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</si>
  <si>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</si>
  <si>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</si>
  <si>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</si>
  <si>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</si>
  <si>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</si>
  <si>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</si>
  <si>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</si>
  <si>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</si>
  <si>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</si>
  <si>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</si>
  <si>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</si>
  <si>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</si>
  <si>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</si>
  <si>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</si>
  <si>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</si>
  <si>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</si>
  <si>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</si>
  <si>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</si>
  <si>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</si>
  <si>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</si>
  <si>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</si>
  <si>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</si>
  <si>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</si>
  <si>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</si>
  <si>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</si>
  <si>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</si>
  <si>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</si>
  <si>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</si>
  <si>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</si>
  <si>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</si>
  <si>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</si>
  <si>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</si>
  <si>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</si>
  <si>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</si>
  <si>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</si>
  <si>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</si>
  <si>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</si>
  <si>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</si>
  <si>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</si>
  <si>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</si>
  <si>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</si>
  <si>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</si>
  <si>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</si>
  <si>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</si>
  <si>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</si>
  <si>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</si>
  <si>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</si>
  <si>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</si>
  <si>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</si>
  <si>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</si>
  <si>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</si>
  <si>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</si>
  <si>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</si>
  <si>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</si>
  <si>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</si>
  <si>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</si>
  <si>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</si>
  <si>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</si>
  <si>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</si>
  <si>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</si>
  <si>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</si>
  <si>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</si>
  <si>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</si>
  <si>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</si>
  <si>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</si>
  <si>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</si>
  <si>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</si>
  <si>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</si>
  <si>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</si>
  <si>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</si>
  <si>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</si>
  <si>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</si>
  <si>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</si>
  <si>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</si>
  <si>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</si>
  <si>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</si>
  <si>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</si>
  <si>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</si>
  <si>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</si>
  <si>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</si>
  <si>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</si>
  <si>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</si>
  <si>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</si>
  <si>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</si>
  <si>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</si>
  <si>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</si>
  <si>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</si>
  <si>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</si>
  <si>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</si>
  <si>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</si>
  <si>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</si>
  <si>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</si>
  <si>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</si>
  <si>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</si>
  <si>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</si>
  <si>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</si>
  <si>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</si>
  <si>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</si>
  <si>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</si>
  <si>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</si>
  <si>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</si>
  <si>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</si>
  <si>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</si>
  <si>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</si>
  <si>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</si>
  <si>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</si>
  <si>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</si>
  <si>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</si>
  <si>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</si>
  <si>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</si>
  <si>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</si>
  <si>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</si>
  <si>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</si>
  <si>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</si>
  <si>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</si>
  <si>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</si>
  <si>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</si>
  <si>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</si>
  <si>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</si>
  <si>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</si>
  <si>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</si>
  <si>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</si>
  <si>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</si>
  <si>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</si>
  <si>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</si>
  <si>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</si>
  <si>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</si>
  <si>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</si>
  <si>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</si>
  <si>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</si>
  <si>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</si>
  <si>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</si>
  <si>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</si>
  <si>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</si>
  <si>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</si>
  <si>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</si>
  <si>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</si>
  <si>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</si>
  <si>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</si>
  <si>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</si>
  <si>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</si>
  <si>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</si>
  <si>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</si>
  <si>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</si>
  <si>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</si>
  <si>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</si>
  <si>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</si>
  <si>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</si>
  <si>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</si>
  <si>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</si>
  <si>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</si>
  <si>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</si>
  <si>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</si>
  <si>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</si>
  <si>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</si>
  <si>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</si>
  <si>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</si>
  <si>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</si>
  <si>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</si>
  <si>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</si>
  <si>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</si>
  <si>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</si>
  <si>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</si>
  <si>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</si>
  <si>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</si>
  <si>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</si>
  <si>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</si>
  <si>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</si>
  <si>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</si>
  <si>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</si>
  <si>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</si>
  <si>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</si>
  <si>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</si>
  <si>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</si>
  <si>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</si>
  <si>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</si>
  <si>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</si>
  <si>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</si>
  <si>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</si>
  <si>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</si>
  <si>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</si>
  <si>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</si>
  <si>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</si>
  <si>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</si>
  <si>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</si>
  <si>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</si>
  <si>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</si>
  <si>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</si>
  <si>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</si>
  <si>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</si>
  <si>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</si>
  <si>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</si>
  <si>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</si>
  <si>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</si>
  <si>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</si>
  <si>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</si>
  <si>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</si>
  <si>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</si>
  <si>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</si>
  <si>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</si>
  <si>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</si>
  <si>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</si>
  <si>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</si>
  <si>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</si>
  <si>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</si>
  <si>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</si>
  <si>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</si>
  <si>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</si>
  <si>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</si>
  <si>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</si>
  <si>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</si>
  <si>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</si>
  <si>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</si>
  <si>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</si>
  <si>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</si>
  <si>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</si>
  <si>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</si>
  <si>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</si>
  <si>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</si>
  <si>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</si>
  <si>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</si>
  <si>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</si>
  <si>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</si>
  <si>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</si>
  <si>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</si>
  <si>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</si>
  <si>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</si>
  <si>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</si>
  <si>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</si>
  <si>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</si>
  <si>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</si>
  <si>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</si>
  <si>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</si>
  <si>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</si>
  <si>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</si>
  <si>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</si>
  <si>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</si>
  <si>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</si>
  <si>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</si>
  <si>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</si>
  <si>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</si>
  <si>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</si>
  <si>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</si>
  <si>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</si>
  <si>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</si>
  <si>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</si>
  <si>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</si>
  <si>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</si>
  <si>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</si>
  <si>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</si>
  <si>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</si>
  <si>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</si>
  <si>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</si>
  <si>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</si>
  <si>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</si>
  <si>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</si>
  <si>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</si>
  <si>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</si>
  <si>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</si>
  <si>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</si>
  <si>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</si>
  <si>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</si>
  <si>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</si>
  <si>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</si>
  <si>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</si>
  <si>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</si>
  <si>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</si>
  <si>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</si>
  <si>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</si>
  <si>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</si>
  <si>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</si>
  <si>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</si>
  <si>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</si>
  <si>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</si>
  <si>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</si>
  <si>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</si>
  <si>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</si>
  <si>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</si>
  <si>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</si>
  <si>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</si>
  <si>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</si>
  <si>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</si>
  <si>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</si>
  <si>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</si>
  <si>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</si>
  <si>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</si>
  <si>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</si>
  <si>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</si>
  <si>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</si>
  <si>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</si>
  <si>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</si>
  <si>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</si>
  <si>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</si>
  <si>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</si>
  <si>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</si>
  <si>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</si>
  <si>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</si>
  <si>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</si>
  <si>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</si>
  <si>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</si>
  <si>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</si>
  <si>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</si>
  <si>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</si>
  <si>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</si>
  <si>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</si>
  <si>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</si>
  <si>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</si>
  <si>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</si>
  <si>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</si>
  <si>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</si>
  <si>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</si>
  <si>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</si>
  <si>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</si>
  <si>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</si>
  <si>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</si>
  <si>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</si>
  <si>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</si>
  <si>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</si>
  <si>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</si>
  <si>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</si>
  <si>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</si>
  <si>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</si>
  <si>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</si>
  <si>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</si>
  <si>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</si>
  <si>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</si>
  <si>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</si>
  <si>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</si>
  <si>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</si>
  <si>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</si>
  <si>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</si>
  <si>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</si>
  <si>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</si>
  <si>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</si>
  <si>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</si>
  <si>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</si>
  <si>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</si>
  <si>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</si>
  <si>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</si>
  <si>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</si>
  <si>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</si>
  <si>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</si>
  <si>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</si>
  <si>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</si>
  <si>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</si>
  <si>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</si>
  <si>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</si>
  <si>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</si>
  <si>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</si>
  <si>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</si>
  <si>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</si>
  <si>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</si>
  <si>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</si>
  <si>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</si>
  <si>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</si>
  <si>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</si>
  <si>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</si>
  <si>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</si>
  <si>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</si>
  <si>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</si>
  <si>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</si>
  <si>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</si>
  <si>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</si>
  <si>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</si>
  <si>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</si>
  <si>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</si>
  <si>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</si>
  <si>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</si>
  <si>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</si>
  <si>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</si>
  <si>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</si>
  <si>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</si>
  <si>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</si>
  <si>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</si>
  <si>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</si>
  <si>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</si>
  <si>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</si>
  <si>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</si>
  <si>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</si>
  <si>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</si>
  <si>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</si>
  <si>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</si>
  <si>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</si>
  <si>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</si>
  <si>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</si>
  <si>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</si>
  <si>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</si>
  <si>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</si>
  <si>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</si>
  <si>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</si>
  <si>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</si>
  <si>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</si>
  <si>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</si>
  <si>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</si>
  <si>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</si>
  <si>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</si>
  <si>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</si>
  <si>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</si>
  <si>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</si>
  <si>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</si>
  <si>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</si>
  <si>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</si>
  <si>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</si>
  <si>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</si>
  <si>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</si>
  <si>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</si>
  <si>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</si>
  <si>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</si>
  <si>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</si>
  <si>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</si>
  <si>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</si>
  <si>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</si>
  <si>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</si>
  <si>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</si>
  <si>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</si>
  <si>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</si>
  <si>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</si>
  <si>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</si>
  <si>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</si>
  <si>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</si>
  <si>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</si>
  <si>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</si>
  <si>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</si>
  <si>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</si>
  <si>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</si>
  <si>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</si>
  <si>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</si>
  <si>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</si>
  <si>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</si>
  <si>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</si>
  <si>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</si>
  <si>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</si>
  <si>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</si>
  <si>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</si>
  <si>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</si>
  <si>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</si>
  <si>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</si>
  <si>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</si>
  <si>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</si>
  <si>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</si>
  <si>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</si>
  <si>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</si>
  <si>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</si>
  <si>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</si>
  <si>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</si>
  <si>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</si>
  <si>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</si>
  <si>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</si>
  <si>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</si>
  <si>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</si>
  <si>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</si>
  <si>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</si>
  <si>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</si>
  <si>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</si>
  <si>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</si>
  <si>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</si>
  <si>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</si>
  <si>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</si>
  <si>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</si>
  <si>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</si>
  <si>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</si>
  <si>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</si>
  <si>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</si>
  <si>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</si>
  <si>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</si>
  <si>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</si>
  <si>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</si>
  <si>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</si>
  <si>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</si>
  <si>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</si>
  <si>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</si>
  <si>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</si>
  <si>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</si>
  <si>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</si>
  <si>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</si>
  <si>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</si>
  <si>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</si>
  <si>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</si>
  <si>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</si>
  <si>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</si>
  <si>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</si>
  <si>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</si>
  <si>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</si>
  <si>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</si>
  <si>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</si>
  <si>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</si>
  <si>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</si>
  <si>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</si>
  <si>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</si>
  <si>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</si>
  <si>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</si>
  <si>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</si>
  <si>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</si>
  <si>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</si>
  <si>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</si>
  <si>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</si>
  <si>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</si>
  <si>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</si>
  <si>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</si>
  <si>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</si>
  <si>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</si>
  <si>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</si>
  <si>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</si>
  <si>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</si>
  <si>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</si>
  <si>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</si>
  <si>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</si>
  <si>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</si>
  <si>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</si>
  <si>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</si>
  <si>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</si>
  <si>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</si>
  <si>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</si>
  <si>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</si>
  <si>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</si>
  <si>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</si>
  <si>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</si>
  <si>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</si>
  <si>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</si>
  <si>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</si>
  <si>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</si>
  <si>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</si>
  <si>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</si>
  <si>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</si>
  <si>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</si>
  <si>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</si>
  <si>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</si>
  <si>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</si>
  <si>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</si>
  <si>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</si>
  <si>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</si>
  <si>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</si>
  <si>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</si>
  <si>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</si>
  <si>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</si>
  <si>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</si>
  <si>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</si>
  <si>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</si>
  <si>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</si>
  <si>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</si>
  <si>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</si>
  <si>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</si>
  <si>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</si>
  <si>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</si>
  <si>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</si>
  <si>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</si>
  <si>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</si>
  <si>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</si>
  <si>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</si>
  <si>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</si>
  <si>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</si>
  <si>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</si>
  <si>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</si>
  <si>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</si>
  <si>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</si>
  <si>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</si>
  <si>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</si>
  <si>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</si>
  <si>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</si>
  <si>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</si>
  <si>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</si>
  <si>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</si>
  <si>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</si>
  <si>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</si>
  <si>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</si>
  <si>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</si>
  <si>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</si>
  <si>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</si>
  <si>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</si>
  <si>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</si>
  <si>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</si>
  <si>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</si>
  <si>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</si>
  <si>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</si>
  <si>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</si>
  <si>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</si>
  <si>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</si>
  <si>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</si>
  <si>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</si>
  <si>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</si>
  <si>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</si>
  <si>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</si>
  <si>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</si>
  <si>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</si>
  <si>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</si>
  <si>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</si>
  <si>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</si>
  <si>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</si>
  <si>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</si>
  <si>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</si>
  <si>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</si>
  <si>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</si>
  <si>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</si>
  <si>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</si>
  <si>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</si>
  <si>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</si>
  <si>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</si>
  <si>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Laboró en esta entidad desempeñándose como Coordinadora Pedagógica en los hogares Comunitarios adscritos a esta entidad en los municipios de San Benito Abad, Sucre y Corozal, Sucre cuyo objeto contractual fue atender a la primera infancia en el marco de la estrategia de cero a siempre específicamente a los niños niñas menores de cinco años de familias en situación de vulnerabilidad de conformidad con las directrices lineamientos y parámetros establecidos por el ICBF en la modalidad de hogares comunitarios de bienestar en las siguientes formas de atención  familiares múltiples grupales empresariales jardines sociales y en la modalidad Fami </t>
  </si>
  <si>
    <t>01062016</t>
  </si>
  <si>
    <t xml:space="preserve">ZENIA LUZ MONTES HERNANDEZ </t>
  </si>
  <si>
    <t xml:space="preserve">KRA: 18 No 22 – 17 Oficina 306 Centro antiguo edificio Aguas de la Sabana </t>
  </si>
  <si>
    <t>3145788675</t>
  </si>
  <si>
    <t>Calle 11 No 4 - 36 Barrio Todo Poderoso</t>
  </si>
  <si>
    <t>funprosocom@gmail.com</t>
  </si>
  <si>
    <t>20217010001731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</si>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</sst>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2683</v>
      </c>
      <c r="D15" s="35"/>
      <c r="E15" s="35"/>
      <c r="F15" s="5"/>
      <c r="G15" s="32" t="s">
        <v>1168</v>
      </c>
      <c r="H15" s="103" t="s">
        <v>453</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901170621</v>
      </c>
      <c r="C20" s="5"/>
      <c r="D20" s="73"/>
      <c r="E20" s="5"/>
      <c r="F20" s="5"/>
      <c r="G20" s="5"/>
      <c r="H20" s="243"/>
      <c r="I20" s="149" t="s">
        <v>453</v>
      </c>
      <c r="J20" s="150" t="s">
        <v>963</v>
      </c>
      <c r="K20" s="151">
        <v>3085882606</v>
      </c>
      <c r="L20" s="152">
        <v>44186</v>
      </c>
      <c r="M20" s="152">
        <v>44192</v>
      </c>
      <c r="N20" s="135">
        <f>+(M20-L20)/30</f>
        <v>0.2</v>
      </c>
      <c r="O20" s="138"/>
      <c r="U20" s="134"/>
      <c r="V20" s="105">
        <f ca="1">NOW()</f>
        <v>44192.991817708331</v>
      </c>
      <c r="W20" s="105">
        <f ca="1">NOW()</f>
        <v>44192.991817708331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DE PROGRAMAS SOCIALES COMUNITARIOS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2684</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2427</v>
      </c>
      <c r="C48" s="112" t="s">
        <v>33</v>
      </c>
      <c r="D48" s="110" t="s">
        <v>2677</v>
      </c>
      <c r="E48" s="145">
        <v>42522</v>
      </c>
      <c r="F48" s="145">
        <v>43921</v>
      </c>
      <c r="G48" s="160">
        <f>IF(AND(E48&lt;&gt;"",F48&lt;&gt;""),((F48-E48)/30),"")</f>
        <v>46.633333333333333</v>
      </c>
      <c r="H48" s="114" t="s">
        <v>2676</v>
      </c>
      <c r="I48" s="113" t="s">
        <v>453</v>
      </c>
      <c r="J48" s="113" t="s">
        <v>966</v>
      </c>
      <c r="K48" s="116">
        <v>69900000</v>
      </c>
      <c r="L48" s="115"/>
      <c r="M48" s="117"/>
      <c r="N48" s="115" t="s">
        <v>2634</v>
      </c>
      <c r="O48" s="115" t="s">
        <v>26</v>
      </c>
      <c r="P48" s="78"/>
    </row>
    <row r="49" spans="1:16" s="6" customFormat="1" ht="24.75" customHeight="1" x14ac:dyDescent="0.25">
      <c r="A49" s="143">
        <v>2</v>
      </c>
      <c r="B49" s="111"/>
      <c r="C49" s="112"/>
      <c r="D49" s="110"/>
      <c r="E49" s="145"/>
      <c r="F49" s="145"/>
      <c r="G49" s="160" t="str">
        <f t="shared" ref="G49:G50" si="2">IF(AND(E49&lt;&gt;"",F49&lt;&gt;""),((F49-E49)/30),"")</f>
        <v/>
      </c>
      <c r="H49" s="114"/>
      <c r="I49" s="113"/>
      <c r="J49" s="113"/>
      <c r="K49" s="116"/>
      <c r="L49" s="115"/>
      <c r="M49" s="117"/>
      <c r="N49" s="115"/>
      <c r="O49" s="115"/>
      <c r="P49" s="78"/>
    </row>
    <row r="50" spans="1:16" s="6" customFormat="1" ht="24.75" customHeight="1" x14ac:dyDescent="0.25">
      <c r="A50" s="143">
        <v>3</v>
      </c>
      <c r="B50" s="111"/>
      <c r="C50" s="112"/>
      <c r="D50" s="110"/>
      <c r="E50" s="145"/>
      <c r="F50" s="145"/>
      <c r="G50" s="160" t="str">
        <f t="shared" si="2"/>
        <v/>
      </c>
      <c r="H50" s="119"/>
      <c r="I50" s="113"/>
      <c r="J50" s="113"/>
      <c r="K50" s="116"/>
      <c r="L50" s="115"/>
      <c r="M50" s="117"/>
      <c r="N50" s="115"/>
      <c r="O50" s="115"/>
      <c r="P50" s="78"/>
    </row>
    <row r="51" spans="1:16" s="6" customFormat="1" ht="24.75" customHeight="1" outlineLevel="1" x14ac:dyDescent="0.25">
      <c r="A51" s="143">
        <v>4</v>
      </c>
      <c r="B51" s="111"/>
      <c r="C51" s="112"/>
      <c r="D51" s="110"/>
      <c r="E51" s="145"/>
      <c r="F51" s="145"/>
      <c r="G51" s="160" t="str">
        <f t="shared" ref="G51:G107" si="3">IF(AND(E51&lt;&gt;"",F51&lt;&gt;""),((F51-E51)/30),"")</f>
        <v/>
      </c>
      <c r="H51" s="114"/>
      <c r="I51" s="113"/>
      <c r="J51" s="113"/>
      <c r="K51" s="116"/>
      <c r="L51" s="115"/>
      <c r="M51" s="117"/>
      <c r="N51" s="115"/>
      <c r="O51" s="115"/>
      <c r="P51" s="78"/>
    </row>
    <row r="52" spans="1:16" s="7" customFormat="1" ht="24.75" customHeight="1" outlineLevel="1" x14ac:dyDescent="0.25">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0.01</v>
      </c>
      <c r="G179" s="165">
        <f>IF(F179&gt;0,SUM(E179+F179),"")</f>
        <v>0.03</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92576478.179999992</v>
      </c>
      <c r="F185" s="92"/>
      <c r="G185" s="93"/>
      <c r="H185" s="88"/>
      <c r="I185" s="90" t="s">
        <v>2627</v>
      </c>
      <c r="J185" s="166">
        <f>+SUM(M179:M183)</f>
        <v>0.02</v>
      </c>
      <c r="K185" s="236" t="s">
        <v>2628</v>
      </c>
      <c r="L185" s="236"/>
      <c r="M185" s="94">
        <f>+J185*(SUM(K20:K35))</f>
        <v>61717652.120000005</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43816</v>
      </c>
      <c r="D193" s="5"/>
      <c r="E193" s="126">
        <v>3377</v>
      </c>
      <c r="F193" s="5"/>
      <c r="G193" s="5"/>
      <c r="H193" s="147" t="s">
        <v>2678</v>
      </c>
      <c r="J193" s="5"/>
      <c r="K193" s="127">
        <v>42522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2679</v>
      </c>
      <c r="J211" s="27" t="s">
        <v>2622</v>
      </c>
      <c r="K211" s="148" t="s">
        <v>2681</v>
      </c>
      <c r="L211" s="21"/>
      <c r="M211" s="21"/>
      <c r="N211" s="21"/>
      <c r="O211" s="8"/>
    </row>
    <row r="212" spans="1:15" x14ac:dyDescent="0.25">
      <c r="A212" s="9"/>
      <c r="B212" s="27" t="s">
        <v>2619</v>
      </c>
      <c r="C212" s="147" t="s">
        <v>2678</v>
      </c>
      <c r="D212" s="21"/>
      <c r="G212" s="27" t="s">
        <v>2621</v>
      </c>
      <c r="H212" s="148" t="s">
        <v>2680</v>
      </c>
      <c r="J212" s="27" t="s">
        <v>2623</v>
      </c>
      <c r="K212" s="147" t="s">
        <v>2682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www.w3.org/XML/1998/namespace"/>
    <ds:schemaRef ds:uri="http://schemas.microsoft.com/office/2006/metadata/properties"/>
    <ds:schemaRef ds:uri="http://purl.org/dc/terms/"/>
    <ds:schemaRef ds:uri="4fb10211-09fb-4e80-9f0b-184718d5d98c"/>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a65d333d-5b59-4810-bc94-b80d9325abbc"/>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OSCAR DAVID TAPIAS ROMERO</cp:lastModifiedBy>
  <cp:lastPrinted>2020-12-27T22:42:41Z</cp:lastPrinted>
  <dcterms:created xsi:type="dcterms:W3CDTF">2020-10-14T21:57:42Z</dcterms:created>
  <dcterms:modified xsi:type="dcterms:W3CDTF">2020-12-28T04:50:40Z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