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<sst xmlns="http://schemas.openxmlformats.org/spreadsheetml/2006/main" count="3029" uniqueCount="2685">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</sst>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6" zoomScale="85" zoomScaleNormal="85" zoomScaleSheetLayoutView="40" zoomScalePageLayoutView="40" workbookViewId="0">
      <selection activeCell="L207" sqref="L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186"/>
      <c r="I20" s="149" t="s">
        <v>453</v>
      </c>
      <c r="J20" s="150" t="s">
        <v>984</v>
      </c>
      <c r="K20" s="151">
        <v>1572493795</v>
      </c>
      <c r="L20" s="152">
        <v>44186</v>
      </c>
      <c r="M20" s="152">
        <v>44192</v>
      </c>
      <c r="N20" s="135">
        <f>+(M20-L20)/30</f>
        <v>0.2</v>
      </c>
      <c r="O20" s="138"/>
      <c r="U20" s="134"/>
      <c r="V20" s="105">
        <f ca="1">NOW()</f>
        <v>44192.739905208335</v>
      </c>
      <c r="W20" s="105">
        <f ca="1">NOW()</f>
        <v>44192.739905208335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DE PROGRAMAS SOCIALES COMUNITARIOS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2679</v>
      </c>
      <c r="E48" s="145">
        <v>42522</v>
      </c>
      <c r="F48" s="145">
        <v>43921</v>
      </c>
      <c r="G48" s="160">
        <f>IF(AND(E48&lt;&gt;"",F48&lt;&gt;""),((F48-E48)/30),"")</f>
        <v>46.633333333333333</v>
      </c>
      <c r="H48" s="114" t="s">
        <v>2678</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47174813.850000001</v>
      </c>
      <c r="F185" s="92"/>
      <c r="G185" s="93"/>
      <c r="H185" s="88"/>
      <c r="I185" s="90" t="s">
        <v>2627</v>
      </c>
      <c r="J185" s="166">
        <f>+SUM(M179:M183)</f>
        <v>0.02</v>
      </c>
      <c r="K185" s="202" t="s">
        <v>2628</v>
      </c>
      <c r="L185" s="202"/>
      <c r="M185" s="94">
        <f>+J185*(SUM(K20:K35))</f>
        <v>31449875.900000002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2680</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t="s">
        <v>2680</v>
      </c>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http://purl.org/dc/dcmitype/"/>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2020-12-27T22:42:41Z</cp:lastPrinted>
  <dcterms:created xsi:type="dcterms:W3CDTF">2020-10-14T21:57:42Z</dcterms:created>
  <dcterms:modified xsi:type="dcterms:W3CDTF">2020-12-27T22:46:03Z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