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6489AAAD-8FA3-4D0E-9AB9-24ADE95EC46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<sst xmlns="http://schemas.openxmlformats.org/spreadsheetml/2006/main" count="4729" uniqueCount="2766">
  <si>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</si>
  <si>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</si>
  <si>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</si>
  <si>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</si>
  <si>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</si>
  <si>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</si>
  <si>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</si>
  <si>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</si>
  <si>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</si>
  <si>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</si>
  <si>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</si>
  <si>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</si>
  <si>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</si>
  <si>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</si>
  <si>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</si>
  <si>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</si>
  <si>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</si>
  <si>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</si>
  <si>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</si>
  <si>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</si>
  <si>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</si>
  <si>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</si>
  <si>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</si>
  <si>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</si>
  <si>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</si>
  <si>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</si>
  <si>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</si>
  <si>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</si>
  <si>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</si>
  <si>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</si>
  <si>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</si>
  <si>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</si>
  <si>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</si>
  <si>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</si>
  <si>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</si>
  <si>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</si>
  <si>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</si>
  <si>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</si>
  <si>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</si>
  <si>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</si>
  <si>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</si>
  <si>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</si>
  <si>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</si>
  <si>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</si>
  <si>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</si>
  <si>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</si>
  <si>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</si>
  <si>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</si>
  <si>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</si>
  <si>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</si>
  <si>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</si>
  <si>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</si>
  <si>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</si>
  <si>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</si>
  <si>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</si>
  <si>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</si>
  <si>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</si>
  <si>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</si>
  <si>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</si>
  <si>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</si>
  <si>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</si>
  <si>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</si>
  <si>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</si>
  <si>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</si>
  <si>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</si>
  <si>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</si>
  <si>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</si>
  <si>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</si>
  <si>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</si>
  <si>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</si>
  <si>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</si>
  <si>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</si>
  <si>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</si>
  <si>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</si>
  <si>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</si>
  <si>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</si>
  <si>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</si>
  <si>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</si>
  <si>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</si>
  <si>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</si>
  <si>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</si>
  <si>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</si>
  <si>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</si>
  <si>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</si>
  <si>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</si>
  <si>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</si>
  <si>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</si>
  <si>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</si>
  <si>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</si>
  <si>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</si>
  <si>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</si>
  <si>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</si>
  <si>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</si>
  <si>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</si>
  <si>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</si>
  <si>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</si>
  <si>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</si>
  <si>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</si>
  <si>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</si>
  <si>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</si>
  <si>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</si>
  <si>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</si>
  <si>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</si>
  <si>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</si>
  <si>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</si>
  <si>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</si>
  <si>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</si>
  <si>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</si>
  <si>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</si>
  <si>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</si>
  <si>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</si>
  <si>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</si>
  <si>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</si>
  <si>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</si>
  <si>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</si>
  <si>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</si>
  <si>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</si>
  <si>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</si>
  <si>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</si>
  <si>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</si>
  <si>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</si>
  <si>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</si>
  <si>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</si>
  <si>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</si>
  <si>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</si>
  <si>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</si>
  <si>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</si>
  <si>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</si>
  <si>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</si>
  <si>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</si>
  <si>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</si>
  <si>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</si>
  <si>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</si>
  <si>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</si>
  <si>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</si>
  <si>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</si>
  <si>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</si>
  <si>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</si>
  <si>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</si>
  <si>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</si>
  <si>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</si>
  <si>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</si>
  <si>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</si>
  <si>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</si>
  <si>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</si>
  <si>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</si>
  <si>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</si>
  <si>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</si>
  <si>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</si>
  <si>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</si>
  <si>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</si>
  <si>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</si>
  <si>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</si>
  <si>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</si>
  <si>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</si>
  <si>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</si>
  <si>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</si>
  <si>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</si>
  <si>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</si>
  <si>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</si>
  <si>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</si>
  <si>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</si>
  <si>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</si>
  <si>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</si>
  <si>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</si>
  <si>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</si>
  <si>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</si>
  <si>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</si>
  <si>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</si>
  <si>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</si>
  <si>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</si>
  <si>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</si>
  <si>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</si>
  <si>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</si>
  <si>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</si>
  <si>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</si>
  <si>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</si>
  <si>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</si>
  <si>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</si>
  <si>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</si>
  <si>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</si>
  <si>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</si>
  <si>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</si>
  <si>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</si>
  <si>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</si>
  <si>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</si>
  <si>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</si>
  <si>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</si>
  <si>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</si>
  <si>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</si>
  <si>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</si>
  <si>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</si>
  <si>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</si>
  <si>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</si>
  <si>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</si>
  <si>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</si>
  <si>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</si>
  <si>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</si>
  <si>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</si>
  <si>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</si>
  <si>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</si>
  <si>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</si>
  <si>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</si>
  <si>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</si>
  <si>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</si>
  <si>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</si>
  <si>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</si>
  <si>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</si>
  <si>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</si>
  <si>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</si>
  <si>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</si>
  <si>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</si>
  <si>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</si>
  <si>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</si>
  <si>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</si>
  <si>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</si>
  <si>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</si>
  <si>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</si>
  <si>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</si>
  <si>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</si>
  <si>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</si>
  <si>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</si>
  <si>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</si>
  <si>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</si>
  <si>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</si>
  <si>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</si>
  <si>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</si>
  <si>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</si>
  <si>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</si>
  <si>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</si>
  <si>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</si>
  <si>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</si>
  <si>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</si>
  <si>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</si>
  <si>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</si>
  <si>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</si>
  <si>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</si>
  <si>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</si>
  <si>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</si>
  <si>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</si>
  <si>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</si>
  <si>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</si>
  <si>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</si>
  <si>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</si>
  <si>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</si>
  <si>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</si>
  <si>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</si>
  <si>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</si>
  <si>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</si>
  <si>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</si>
  <si>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</si>
  <si>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</si>
  <si>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</si>
  <si>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</si>
  <si>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</si>
  <si>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</si>
  <si>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</si>
  <si>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</si>
  <si>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</si>
  <si>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</si>
  <si>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</si>
  <si>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</si>
  <si>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</si>
  <si>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</si>
  <si>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</si>
  <si>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</si>
  <si>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</si>
  <si>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</si>
  <si>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</si>
  <si>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</si>
  <si>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</si>
  <si>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</si>
  <si>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</si>
  <si>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</si>
  <si>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</si>
  <si>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</si>
  <si>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</si>
  <si>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</si>
  <si>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</si>
  <si>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</si>
  <si>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</si>
  <si>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</si>
  <si>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</si>
  <si>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</si>
  <si>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</si>
  <si>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</si>
  <si>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</si>
  <si>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</si>
  <si>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</si>
  <si>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</si>
  <si>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</si>
  <si>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</si>
  <si>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</si>
  <si>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</si>
  <si>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</si>
  <si>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</si>
  <si>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</si>
  <si>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</si>
  <si>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</si>
  <si>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</si>
  <si>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</si>
  <si>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</si>
  <si>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</si>
  <si>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</si>
  <si>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</si>
  <si>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</si>
  <si>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</si>
  <si>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</si>
  <si>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</si>
  <si>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</si>
  <si>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</si>
  <si>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</si>
  <si>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</si>
  <si>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</si>
  <si>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</si>
  <si>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</si>
  <si>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</si>
  <si>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</si>
  <si>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</si>
  <si>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</si>
  <si>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</si>
  <si>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</si>
  <si>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</si>
  <si>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</si>
  <si>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</si>
  <si>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</si>
  <si>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</si>
  <si>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</si>
  <si>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</si>
  <si>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</si>
  <si>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</si>
  <si>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</si>
  <si>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</si>
  <si>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</si>
  <si>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</si>
  <si>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</si>
  <si>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</si>
  <si>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</si>
  <si>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</si>
  <si>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</si>
  <si>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</si>
  <si>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</si>
  <si>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</si>
  <si>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</si>
  <si>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</si>
  <si>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</si>
  <si>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</si>
  <si>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</si>
  <si>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</si>
  <si>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</si>
  <si>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</si>
  <si>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</si>
  <si>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</si>
  <si>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</si>
  <si>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</si>
  <si>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</si>
  <si>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</si>
  <si>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</si>
  <si>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</si>
  <si>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</si>
  <si>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</si>
  <si>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</si>
  <si>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</si>
  <si>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</si>
  <si>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</si>
  <si>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</si>
  <si>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</si>
  <si>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</si>
  <si>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</si>
  <si>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</si>
  <si>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</si>
  <si>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</si>
  <si>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</si>
  <si>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</si>
  <si>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</si>
  <si>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</si>
  <si>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</si>
  <si>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</si>
  <si>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</si>
  <si>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</si>
  <si>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</si>
  <si>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</si>
  <si>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</si>
  <si>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</si>
  <si>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</si>
  <si>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</si>
  <si>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</si>
  <si>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</si>
  <si>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</si>
  <si>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</si>
  <si>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</si>
  <si>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</si>
  <si>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</si>
  <si>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</si>
  <si>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</si>
  <si>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</si>
  <si>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</si>
  <si>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</si>
  <si>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</si>
  <si>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</si>
  <si>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</si>
  <si>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</si>
  <si>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</si>
  <si>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</si>
  <si>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</si>
  <si>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</si>
  <si>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</si>
  <si>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</si>
  <si>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</si>
  <si>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</si>
  <si>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</si>
  <si>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</si>
  <si>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</si>
  <si>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</si>
  <si>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</si>
  <si>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</si>
  <si>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</si>
  <si>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</si>
  <si>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</si>
  <si>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</si>
  <si>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</si>
  <si>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</si>
  <si>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</si>
  <si>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</si>
  <si>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</si>
  <si>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</si>
  <si>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</si>
  <si>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</si>
  <si>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</si>
  <si>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</si>
  <si>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</si>
  <si>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</si>
  <si>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</si>
  <si>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</si>
  <si>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</si>
  <si>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</si>
  <si>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</si>
  <si>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</si>
  <si>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</si>
  <si>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</si>
  <si>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</si>
  <si>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</si>
  <si>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</si>
  <si>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</si>
  <si>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</si>
  <si>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</si>
  <si>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</si>
  <si>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</si>
  <si>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</si>
  <si>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</si>
  <si>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</si>
  <si>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</si>
  <si>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</si>
  <si>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</si>
  <si>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</si>
  <si>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</si>
  <si>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</si>
  <si>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</si>
  <si>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</si>
  <si>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</si>
  <si>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</si>
  <si>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</si>
  <si>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</si>
  <si>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</si>
  <si>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</si>
  <si>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</si>
  <si>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</si>
  <si>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</si>
  <si>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</si>
  <si>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</si>
  <si>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</si>
  <si>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</si>
  <si>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</si>
  <si>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</si>
  <si>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</si>
  <si>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</si>
  <si>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</si>
  <si>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</si>
  <si>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</si>
  <si>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</si>
  <si>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</si>
  <si>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</si>
  <si>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</si>
  <si>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</si>
  <si>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</si>
  <si>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</si>
  <si>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</si>
  <si>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</si>
  <si>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</si>
  <si>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</si>
  <si>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</si>
  <si>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</si>
  <si>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</si>
  <si>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</si>
  <si>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</si>
  <si>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</si>
  <si>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</si>
  <si>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</si>
  <si>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</si>
  <si>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</si>
  <si>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</si>
  <si>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</si>
  <si>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</si>
  <si>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</si>
  <si>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</si>
  <si>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</si>
  <si>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</si>
  <si>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</si>
  <si>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</si>
  <si>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</si>
  <si>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</si>
  <si>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</si>
  <si>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</si>
  <si>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</si>
  <si>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</si>
  <si>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</si>
  <si>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</si>
  <si>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</si>
  <si>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</si>
  <si>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</si>
  <si>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</si>
  <si>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</si>
  <si>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</si>
  <si>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</si>
  <si>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</si>
  <si>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</si>
  <si>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</si>
  <si>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</si>
  <si>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</si>
  <si>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</si>
  <si>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</si>
  <si>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</si>
  <si>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</si>
  <si>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</si>
  <si>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</si>
  <si>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</si>
  <si>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</si>
  <si>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</si>
  <si>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</si>
  <si>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</si>
  <si>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</si>
  <si>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</si>
  <si>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</si>
  <si>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</si>
  <si>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</si>
  <si>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</si>
  <si>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</si>
  <si>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</si>
  <si>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</si>
  <si>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</si>
  <si>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</si>
  <si>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</si>
  <si>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</si>
  <si>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</si>
  <si>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</si>
  <si>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</si>
  <si>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</si>
  <si>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</si>
  <si>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</si>
  <si>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</si>
  <si>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</si>
  <si>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</si>
  <si>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</si>
  <si>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</si>
  <si>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</si>
  <si>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</si>
  <si>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</si>
  <si>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</si>
  <si>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</si>
  <si>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</si>
  <si>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</si>
  <si>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</si>
  <si>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</si>
  <si>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</si>
  <si>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</si>
  <si>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</si>
  <si>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</si>
  <si>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</si>
  <si>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</si>
  <si>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</si>
  <si>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</si>
  <si>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</si>
  <si>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</si>
  <si>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</si>
  <si>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</si>
  <si>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</si>
  <si>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</si>
  <si>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</si>
  <si>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</si>
  <si>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</si>
  <si>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</si>
  <si>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</si>
  <si>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</si>
  <si>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</si>
  <si>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</si>
  <si>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</si>
  <si>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</si>
  <si>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</si>
  <si>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</si>
  <si>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</si>
  <si>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</si>
  <si>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</si>
  <si>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</si>
  <si>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</si>
  <si>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</si>
  <si>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</si>
  <si>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</si>
  <si>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</si>
  <si>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</si>
  <si>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</si>
  <si>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</si>
  <si>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</si>
  <si>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</si>
  <si>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</si>
  <si>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</si>
  <si>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</si>
  <si>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</si>
  <si>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</si>
  <si>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</si>
  <si>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</si>
  <si>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</si>
  <si>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</si>
  <si>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</si>
  <si>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</si>
  <si>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</si>
  <si>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</si>
  <si>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</si>
  <si>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</si>
  <si>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</si>
  <si>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</si>
  <si>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</si>
  <si>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</si>
  <si>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</si>
  <si>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</si>
  <si>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</si>
  <si>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</si>
  <si>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</si>
  <si>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</si>
  <si>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</si>
  <si>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</si>
  <si>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</si>
  <si>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</si>
  <si>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</si>
  <si>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</si>
  <si>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</si>
  <si>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</si>
  <si>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</si>
  <si>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</si>
  <si>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</si>
  <si>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</si>
  <si>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</si>
  <si>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</si>
  <si>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</si>
  <si>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</si>
  <si>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</si>
  <si>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</si>
  <si>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</si>
  <si>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</si>
  <si>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</si>
  <si>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</si>
  <si>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</si>
  <si>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</si>
  <si>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</si>
  <si>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</si>
  <si>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</si>
  <si>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</si>
  <si>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</si>
  <si>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</si>
  <si>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</si>
  <si>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</si>
  <si>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</si>
  <si>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</si>
  <si>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</si>
  <si>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</si>
  <si>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</si>
  <si>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</si>
  <si>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</si>
  <si>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</si>
  <si>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</si>
  <si>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</si>
  <si>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</si>
  <si>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</si>
  <si>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</si>
  <si>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</si>
  <si>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</si>
  <si>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</si>
  <si>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</si>
  <si>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</si>
  <si>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</si>
  <si>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</si>
  <si>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</si>
  <si>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</si>
  <si>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</si>
  <si>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</si>
  <si>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</si>
  <si>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</si>
  <si>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</si>
  <si>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</si>
  <si>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</si>
  <si>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</si>
  <si>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</si>
  <si>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</si>
  <si>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</si>
  <si>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</si>
  <si>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</si>
  <si>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</si>
  <si>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</si>
  <si>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</si>
  <si>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</si>
  <si>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</si>
  <si>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</si>
  <si>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</si>
  <si>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</si>
  <si>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</si>
  <si>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</si>
  <si>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</si>
  <si>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</si>
  <si>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</si>
  <si>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</si>
  <si>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</si>
  <si>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</si>
  <si>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</si>
  <si>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</si>
  <si>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</si>
  <si>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</si>
  <si>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</si>
  <si>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</si>
  <si>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</si>
  <si>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</si>
  <si>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</si>
  <si>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</si>
  <si>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</si>
  <si>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</si>
  <si>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</si>
  <si>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</si>
  <si>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</si>
  <si>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</si>
  <si>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</si>
  <si>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</si>
  <si>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</si>
  <si>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</si>
  <si>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</si>
  <si>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</si>
  <si>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</si>
  <si>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</si>
  <si>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</si>
  <si>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</si>
  <si>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</si>
  <si>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</si>
  <si>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</si>
  <si>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</si>
  <si>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</si>
  <si>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</si>
  <si>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</si>
  <si>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</si>
  <si>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</si>
  <si>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</si>
  <si>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</si>
  <si>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</si>
  <si>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</si>
  <si>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</si>
  <si>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</si>
  <si>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</si>
  <si>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</si>
  <si>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</si>
  <si>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</si>
  <si>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</si>
  <si>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</si>
  <si>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</si>
  <si>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</si>
  <si>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</si>
  <si>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</si>
  <si>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</si>
  <si>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</si>
  <si>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</si>
  <si>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</si>
  <si>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</si>
  <si>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</si>
  <si>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</si>
  <si>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</si>
  <si>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</si>
  <si>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</si>
  <si>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</si>
  <si>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</si>
  <si>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</si>
  <si>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</si>
  <si>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</si>
  <si>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</si>
  <si>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</si>
  <si>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</si>
  <si>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</si>
  <si>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</si>
  <si>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</si>
  <si>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</si>
  <si>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</si>
  <si>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</si>
  <si>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</si>
  <si>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</si>
  <si>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</si>
  <si>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</si>
  <si>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</si>
  <si>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</si>
  <si>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</si>
  <si>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</si>
  <si>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</si>
  <si>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</si>
  <si>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</si>
  <si>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</si>
  <si>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</si>
  <si>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</si>
  <si>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</si>
  <si>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</si>
  <si>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</si>
  <si>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</si>
  <si>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</si>
  <si>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</si>
  <si>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</si>
  <si>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</si>
  <si>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</si>
  <si>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</si>
  <si>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</si>
  <si>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</si>
  <si>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</si>
  <si>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</si>
  <si>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</si>
  <si>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</si>
  <si>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</si>
  <si>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</si>
  <si>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</si>
  <si>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</si>
  <si>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</si>
  <si>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</si>
  <si>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</si>
  <si>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</si>
  <si>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</si>
  <si>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</si>
  <si>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</si>
  <si>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</si>
  <si>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</si>
  <si>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</si>
  <si>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</si>
  <si>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</si>
  <si>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</si>
  <si>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</si>
  <si>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</si>
  <si>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</si>
  <si>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</si>
  <si>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</si>
  <si>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</si>
  <si>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</si>
  <si>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</si>
  <si>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</si>
  <si>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</si>
  <si>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</si>
  <si>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</si>
  <si>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</si>
  <si>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</si>
  <si>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</si>
  <si>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</si>
  <si>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</si>
  <si>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</si>
  <si>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</si>
  <si>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</si>
  <si>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</si>
  <si>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</si>
  <si>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</si>
  <si>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</si>
  <si>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</si>
  <si>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</si>
  <si>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</si>
  <si>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</si>
  <si>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</si>
  <si>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</si>
  <si>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</si>
  <si>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</si>
  <si>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</si>
  <si>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</si>
  <si>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</si>
  <si>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</si>
  <si>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</si>
  <si>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</si>
  <si>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</si>
  <si>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</si>
  <si>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</si>
  <si>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</si>
  <si>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</si>
  <si>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</si>
  <si>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</si>
  <si>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</si>
  <si>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</si>
  <si>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</si>
  <si>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</si>
  <si>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</si>
  <si>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</si>
  <si>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</si>
  <si>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</si>
  <si>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</si>
  <si>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</si>
  <si>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</si>
  <si>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</si>
  <si>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</si>
  <si>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</si>
  <si>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</si>
  <si>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</si>
  <si>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</si>
  <si>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</si>
  <si>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</si>
  <si>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</si>
  <si>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</si>
  <si>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</si>
  <si>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</si>
  <si>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</si>
  <si>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</si>
  <si>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</si>
  <si>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</si>
  <si>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</si>
  <si>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</si>
  <si>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</si>
  <si>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</si>
  <si>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</si>
  <si>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</si>
  <si>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</si>
  <si>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</si>
  <si>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</si>
  <si>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</si>
  <si>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</si>
  <si>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</si>
  <si>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</si>
  <si>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</si>
  <si>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</si>
  <si>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</si>
  <si>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</si>
  <si>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</si>
  <si>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</si>
  <si>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</si>
  <si>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</si>
  <si>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</si>
  <si>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</si>
  <si>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</si>
  <si>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</si>
  <si>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</si>
  <si>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</si>
  <si>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</si>
  <si>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</si>
  <si>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</si>
  <si>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</si>
  <si>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</si>
  <si>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</si>
  <si>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</si>
  <si>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</si>
  <si>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</si>
  <si>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</si>
  <si>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</si>
  <si>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</si>
  <si>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</si>
  <si>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</si>
  <si>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</si>
  <si>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</si>
  <si>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</si>
  <si>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</si>
  <si>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</si>
  <si>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</si>
  <si>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</si>
  <si>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</si>
  <si>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</si>
  <si>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</si>
  <si>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</si>
  <si>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</si>
  <si>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</si>
  <si>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</si>
  <si>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</si>
  <si>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</si>
  <si>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</si>
  <si>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</si>
  <si>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</si>
  <si>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</si>
  <si>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</si>
  <si>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</si>
  <si>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</si>
  <si>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</si>
  <si>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</si>
  <si>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</si>
  <si>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</si>
  <si>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</si>
  <si>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</si>
  <si>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</si>
  <si>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</si>
  <si>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</si>
  <si>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</si>
  <si>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</si>
  <si>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</si>
  <si>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</si>
  <si>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</si>
  <si>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</si>
  <si>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</si>
  <si>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</si>
  <si>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</si>
  <si>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</si>
  <si>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</si>
  <si>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</si>
  <si>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</si>
  <si>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</si>
  <si>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</si>
  <si>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</si>
  <si>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</si>
  <si>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</si>
  <si>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</si>
  <si>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</si>
  <si>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</si>
  <si>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</si>
  <si>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</si>
  <si>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</si>
  <si>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</si>
  <si>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</si>
  <si>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</si>
  <si>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</si>
  <si>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</si>
  <si>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</si>
  <si>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</si>
  <si>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</si>
  <si>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</si>
  <si>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</si>
  <si>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</si>
  <si>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</si>
  <si>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</si>
  <si>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</si>
  <si>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</si>
  <si>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</si>
  <si>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</si>
  <si>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</si>
  <si>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</si>
  <si>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</si>
  <si>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</si>
  <si>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</si>
  <si>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</si>
  <si>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</si>
  <si>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</si>
  <si>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</si>
  <si>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</si>
  <si>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</si>
  <si>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</si>
  <si>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</si>
  <si>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</si>
  <si>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</si>
  <si>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</si>
  <si>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</si>
  <si>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</si>
  <si>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</si>
  <si>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</si>
  <si>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</si>
  <si>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</si>
  <si>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</si>
  <si>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</si>
  <si>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</si>
  <si>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</si>
  <si>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</si>
  <si>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</si>
  <si>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</si>
  <si>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</si>
  <si>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</si>
  <si>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</si>
  <si>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</si>
  <si>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</si>
  <si>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</si>
  <si>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</si>
  <si>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</si>
  <si>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</si>
  <si>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</si>
  <si>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</si>
  <si>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</si>
  <si>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</si>
  <si>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</si>
  <si>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</si>
  <si>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</si>
  <si>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</si>
  <si>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</si>
  <si>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</si>
  <si>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</si>
  <si>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</si>
  <si>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</si>
  <si>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</si>
  <si>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</si>
  <si>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</si>
  <si>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</si>
  <si>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</si>
  <si>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</si>
  <si>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</si>
  <si>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</si>
  <si>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</si>
  <si>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</si>
  <si>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</si>
  <si>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</si>
  <si>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</si>
  <si>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</si>
  <si>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</si>
  <si>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</si>
  <si>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</si>
  <si>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</si>
  <si>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</si>
  <si>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</si>
  <si>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</si>
  <si>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</si>
  <si>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</si>
  <si>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</si>
  <si>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</si>
  <si>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</si>
  <si>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</si>
  <si>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</si>
  <si>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</si>
  <si>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</si>
  <si>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</si>
  <si>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</si>
  <si>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</si>
  <si>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</si>
  <si>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</si>
  <si>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</si>
  <si>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</si>
  <si>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</si>
  <si>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</si>
  <si>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</si>
  <si>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</si>
  <si>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</si>
  <si>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</si>
  <si>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</si>
  <si>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</si>
  <si>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</si>
  <si>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</si>
  <si>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</si>
  <si>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</si>
  <si>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</si>
  <si>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</si>
  <si>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</si>
  <si>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</si>
  <si>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</si>
  <si>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</si>
  <si>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</si>
  <si>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</si>
  <si>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</si>
  <si>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</si>
  <si>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</si>
  <si>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</si>
  <si>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</si>
  <si>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</si>
  <si>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</si>
  <si>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</si>
  <si>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</si>
  <si>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</si>
  <si>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</si>
  <si>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</si>
  <si>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</si>
  <si>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</si>
  <si>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</si>
  <si>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</si>
  <si>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</si>
  <si>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</si>
  <si>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</si>
  <si>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</si>
  <si>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</si>
  <si>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</si>
  <si>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</si>
  <si>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</si>
  <si>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</si>
  <si>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</si>
  <si>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</si>
  <si>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</si>
  <si>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</si>
  <si>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</si>
  <si>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</si>
  <si>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</si>
  <si>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</si>
  <si>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</si>
  <si>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</si>
  <si>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</si>
  <si>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</si>
  <si>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</si>
  <si>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</si>
  <si>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</si>
  <si>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</si>
  <si>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</si>
  <si>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</si>
  <si>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</si>
  <si>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</si>
  <si>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</si>
  <si>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</si>
  <si>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</si>
  <si>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</si>
  <si>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</si>
  <si>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</si>
  <si>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</si>
  <si>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</si>
  <si>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</si>
  <si>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</si>
  <si>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</si>
  <si>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</si>
  <si>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</si>
  <si>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</si>
  <si>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</si>
  <si>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</si>
  <si>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</si>
  <si>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</si>
  <si>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</si>
  <si>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</si>
  <si>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</si>
  <si>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</si>
  <si>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</si>
  <si>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</si>
  <si>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</si>
  <si>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</si>
  <si>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</si>
  <si>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</si>
  <si>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</si>
  <si>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</si>
  <si>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</si>
  <si>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</si>
  <si>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</si>
  <si>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</si>
  <si>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</si>
  <si>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</si>
  <si>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</si>
  <si>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</si>
  <si>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</si>
  <si>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</si>
  <si>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</si>
  <si>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</si>
  <si>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</si>
  <si>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</si>
  <si>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</si>
  <si>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</si>
  <si>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</si>
  <si>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</si>
  <si>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</si>
  <si>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</si>
  <si>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</si>
  <si>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</si>
  <si>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</si>
  <si>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</si>
  <si>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</si>
  <si>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</si>
  <si>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</si>
  <si>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</si>
  <si>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</si>
  <si>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</si>
  <si>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</si>
  <si>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</si>
  <si>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</si>
  <si>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</si>
  <si>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</si>
  <si>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</si>
  <si>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</si>
  <si>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</si>
  <si>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</si>
  <si>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</si>
  <si>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</si>
  <si>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</si>
  <si>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</si>
  <si>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</si>
  <si>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</si>
  <si>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</si>
  <si>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</si>
  <si>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</si>
  <si>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</si>
  <si>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</si>
  <si>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</si>
  <si>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</si>
  <si>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</si>
  <si>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</si>
  <si>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</si>
  <si>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</si>
  <si>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</si>
  <si>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</si>
  <si>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</si>
  <si>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</si>
  <si>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</si>
  <si>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</si>
  <si>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</si>
  <si>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</si>
  <si>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</si>
  <si>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</si>
  <si>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</si>
  <si>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</si>
  <si>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</si>
  <si>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</si>
  <si>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</si>
  <si>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</si>
  <si>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</si>
  <si>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</si>
  <si>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</si>
  <si>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</si>
  <si>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</si>
  <si>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</si>
  <si>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</si>
  <si>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</si>
  <si>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</si>
  <si>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</si>
  <si>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</si>
  <si>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</si>
  <si>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</si>
  <si>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</si>
  <si>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</si>
  <si>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</si>
  <si>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</si>
  <si>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</si>
  <si>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</si>
  <si>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</si>
  <si>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</si>
  <si>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</si>
  <si>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</si>
  <si>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</si>
  <si>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</si>
  <si>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</si>
  <si>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</si>
  <si>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</si>
  <si>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</si>
  <si>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</si>
  <si>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</si>
  <si>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</si>
  <si>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</si>
  <si>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</si>
  <si>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</si>
  <si>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</si>
  <si>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</si>
  <si>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</si>
  <si>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</si>
  <si>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</si>
  <si>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</si>
  <si>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</si>
  <si>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</si>
  <si>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</si>
  <si>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</si>
  <si>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</si>
  <si>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</si>
  <si>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</si>
  <si>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</si>
  <si>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</si>
  <si>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</si>
  <si>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</si>
  <si>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</si>
  <si>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</si>
  <si>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</si>
  <si>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</si>
  <si>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</si>
  <si>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</si>
  <si>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</si>
  <si>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</si>
  <si>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</si>
  <si>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</si>
  <si>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</si>
  <si>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</si>
  <si>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</si>
  <si>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</si>
  <si>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</si>
  <si>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</si>
  <si>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</si>
  <si>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</si>
  <si>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</si>
  <si>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</si>
  <si>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</si>
  <si>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</si>
  <si>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</si>
  <si>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</si>
  <si>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</si>
  <si>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</si>
  <si>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</si>
  <si>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</si>
  <si>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</si>
  <si>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</si>
  <si>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</si>
  <si>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</si>
  <si>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</si>
  <si>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</si>
  <si>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</si>
  <si>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</si>
  <si>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</si>
  <si>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</si>
  <si>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</si>
  <si>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</si>
  <si>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</si>
  <si>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</si>
  <si>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</si>
  <si>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</si>
  <si>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</si>
  <si>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</si>
  <si>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</si>
  <si>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</si>
  <si>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</si>
  <si>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</si>
  <si>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</si>
  <si>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</si>
  <si>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</si>
  <si>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</si>
  <si>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</si>
  <si>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</si>
  <si>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</si>
  <si>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</si>
  <si>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</si>
  <si>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</si>
  <si>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</si>
  <si>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</si>
  <si>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</si>
  <si>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</si>
  <si>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</si>
  <si>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</si>
  <si>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</si>
  <si>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</si>
  <si>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</si>
  <si>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</si>
  <si>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</si>
  <si>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</si>
  <si>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</si>
  <si>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</si>
  <si>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</si>
  <si>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</si>
  <si>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</si>
  <si>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</si>
  <si>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</si>
  <si>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</si>
  <si>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</si>
  <si>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</si>
  <si>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</si>
  <si>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</si>
  <si>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</si>
  <si>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</si>
  <si>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</si>
  <si>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</si>
  <si>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</si>
  <si>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</si>
  <si>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</si>
  <si>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</si>
  <si>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</si>
  <si>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</si>
  <si>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</si>
  <si>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</si>
  <si>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</si>
  <si>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</si>
  <si>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</si>
  <si>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</si>
  <si>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</si>
  <si>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</si>
  <si>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</si>
  <si>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</si>
  <si>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</si>
  <si>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</si>
  <si>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</si>
  <si>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</si>
  <si>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</si>
  <si>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</si>
  <si>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</si>
  <si>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</si>
  <si>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</si>
  <si>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</si>
  <si>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</si>
  <si>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</si>
  <si>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</si>
  <si>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</si>
  <si>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</si>
  <si>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</si>
  <si>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</si>
  <si>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</si>
  <si>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</si>
  <si>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</si>
  <si>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</si>
  <si>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</si>
  <si>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</si>
  <si>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</si>
  <si>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</si>
  <si>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</si>
  <si>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</si>
  <si>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</si>
  <si>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</si>
  <si>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</si>
  <si>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</si>
  <si>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</si>
  <si>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</si>
  <si>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</si>
  <si>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</si>
  <si>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</si>
  <si>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</si>
  <si>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</si>
  <si>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</si>
  <si>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</si>
  <si>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</si>
  <si>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</si>
  <si>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</si>
  <si>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</si>
  <si>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</si>
  <si>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</si>
  <si>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</si>
  <si>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</si>
  <si>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</si>
  <si>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</si>
  <si>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</si>
  <si>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</si>
  <si>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</si>
  <si>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</si>
  <si>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</si>
  <si>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</si>
  <si>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</si>
  <si>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</si>
  <si>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</si>
  <si>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</si>
  <si>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</si>
  <si>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</si>
  <si>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</si>
  <si>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</si>
  <si>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</si>
  <si>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</si>
  <si>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</si>
  <si>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</si>
  <si>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</si>
  <si>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</si>
  <si>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</si>
  <si>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</si>
  <si>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</si>
  <si>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</si>
  <si>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</si>
  <si>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</si>
  <si>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</si>
  <si>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</si>
  <si>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</si>
  <si>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</si>
  <si>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</si>
  <si>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</si>
  <si>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</si>
  <si>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</si>
  <si>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</si>
  <si>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</si>
  <si>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</si>
  <si>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</si>
  <si>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</si>
  <si>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</si>
  <si>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</si>
  <si>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</si>
  <si>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</si>
  <si>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</si>
  <si>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</si>
  <si>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</si>
  <si>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</si>
  <si>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</si>
  <si>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</si>
  <si>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</si>
  <si>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</si>
  <si>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</si>
  <si>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</si>
  <si>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</si>
  <si>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</si>
  <si>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</si>
  <si>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</si>
  <si>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</si>
  <si>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</si>
  <si>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</si>
  <si>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</si>
  <si>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</si>
  <si>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</si>
  <si>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</si>
  <si>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</si>
  <si>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</si>
  <si>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</si>
  <si>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</si>
  <si>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</si>
  <si>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</si>
  <si>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</si>
  <si>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</si>
  <si>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</si>
  <si>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</si>
  <si>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</si>
  <si>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</si>
  <si>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</si>
  <si>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</si>
  <si>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</si>
  <si>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</si>
  <si>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</si>
  <si>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</si>
  <si>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</si>
  <si>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</si>
  <si>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</si>
  <si>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</si>
  <si>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</si>
  <si>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</si>
  <si>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</si>
  <si>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</si>
  <si>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</si>
  <si>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</si>
  <si>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</si>
  <si>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</si>
  <si>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</si>
  <si>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</si>
  <si>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</si>
  <si>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</si>
  <si>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</si>
  <si>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</si>
  <si>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</si>
  <si>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</si>
  <si>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</si>
  <si>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</si>
  <si>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</si>
  <si>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</si>
  <si>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</si>
  <si>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</si>
  <si>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</si>
  <si>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</si>
  <si>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</si>
  <si>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</si>
  <si>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</si>
  <si>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</si>
  <si>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</si>
  <si>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</si>
  <si>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</si>
  <si>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</si>
  <si>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</si>
  <si>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</si>
  <si>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</si>
  <si>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</si>
  <si>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</si>
  <si>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</si>
  <si>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</si>
  <si>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</si>
  <si>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</si>
  <si>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</si>
  <si>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</si>
  <si>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</si>
  <si>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</si>
  <si>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</si>
  <si>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</si>
  <si>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</si>
  <si>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</si>
  <si>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</si>
  <si>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</si>
  <si>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</si>
  <si>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</si>
  <si>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</si>
  <si>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</si>
  <si>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</si>
  <si>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</si>
  <si>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</si>
  <si>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</si>
  <si>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</si>
  <si>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</si>
  <si>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</si>
  <si>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</si>
  <si>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</si>
  <si>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</si>
  <si>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</si>
  <si>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</si>
  <si>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</si>
  <si>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</si>
  <si>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</si>
  <si>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</si>
  <si>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</si>
  <si>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</si>
  <si>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</si>
  <si>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</si>
  <si>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</si>
  <si>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</si>
  <si>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</si>
  <si>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</si>
  <si>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</si>
  <si>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</si>
  <si>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</si>
  <si>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</si>
  <si>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</si>
  <si>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</si>
  <si>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</si>
  <si>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</si>
  <si>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</si>
  <si>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</si>
  <si>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</si>
  <si>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</si>
  <si>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</si>
  <si>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</si>
  <si>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</si>
  <si>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</si>
  <si>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</si>
  <si>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</si>
  <si>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</si>
  <si>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</si>
  <si>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</si>
  <si>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</si>
  <si>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</si>
  <si>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</si>
  <si>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</si>
  <si>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</si>
  <si>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</si>
  <si>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</si>
  <si>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</si>
  <si>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</si>
  <si>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</si>
  <si>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</si>
  <si>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</si>
  <si>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</si>
  <si>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</si>
  <si>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</si>
  <si>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</si>
  <si>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</si>
  <si>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</si>
  <si>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</si>
  <si>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</si>
  <si>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</si>
  <si>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</si>
  <si>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</si>
  <si>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</si>
  <si>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</si>
  <si>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</si>
  <si>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</si>
  <si>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</si>
  <si>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</si>
  <si>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</si>
  <si>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</si>
  <si>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</si>
  <si>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</si>
  <si>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</si>
  <si>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</si>
  <si>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</si>
  <si>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</si>
  <si>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</si>
  <si>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</si>
  <si>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</si>
  <si>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</si>
  <si>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</si>
  <si>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</si>
  <si>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</si>
  <si>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</si>
  <si>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</si>
  <si>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</si>
  <si>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</si>
  <si>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</si>
  <si>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</si>
  <si>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</si>
  <si>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</si>
  <si>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</si>
  <si>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</si>
  <si>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</si>
  <si>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</si>
  <si>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</si>
  <si>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</si>
  <si>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</si>
  <si>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</si>
  <si>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</si>
  <si>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</si>
  <si>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</si>
  <si>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</si>
  <si>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</si>
  <si>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</si>
  <si>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</si>
  <si>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</si>
  <si>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</si>
  <si>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</si>
  <si>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</si>
  <si>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</si>
  <si>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</si>
  <si>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</si>
  <si>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</si>
  <si>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</si>
  <si>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</si>
  <si>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</si>
  <si>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</si>
  <si>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</si>
  <si>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</si>
  <si>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</si>
  <si>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</si>
  <si>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</si>
  <si>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</si>
  <si>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</si>
  <si>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</si>
  <si>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</si>
  <si>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</si>
  <si>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</si>
  <si>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</si>
  <si>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</si>
  <si>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</si>
  <si>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</si>
  <si>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</si>
  <si>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</si>
  <si>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</si>
  <si>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</si>
  <si>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</si>
  <si>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</si>
  <si>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</si>
  <si>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</si>
  <si>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</si>
  <si>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</si>
  <si>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</si>
  <si>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</si>
  <si>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</si>
  <si>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</si>
  <si>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</si>
  <si>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</si>
  <si>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</si>
  <si>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</si>
  <si>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</si>
  <si>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</si>
  <si>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</si>
  <si>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</si>
  <si>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</si>
  <si>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</si>
  <si>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</si>
  <si>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</si>
  <si>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</si>
  <si>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</si>
  <si>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</si>
  <si>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</si>
  <si>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</si>
  <si>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</si>
  <si>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</si>
  <si>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</si>
  <si>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</si>
  <si>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</si>
  <si>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</si>
  <si>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</si>
  <si>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</si>
  <si>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</si>
  <si>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</si>
  <si>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</si>
  <si>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</si>
  <si>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</si>
  <si>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</si>
  <si>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</si>
  <si>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</si>
  <si>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</si>
  <si>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</si>
  <si>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</si>
  <si>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</si>
  <si>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</si>
  <si>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</si>
  <si>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</si>
  <si>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</si>
  <si>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</si>
  <si>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</si>
  <si>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</si>
  <si>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</si>
  <si>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</si>
  <si>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</si>
  <si>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</si>
  <si>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</si>
  <si>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</si>
  <si>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</si>
  <si>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</si>
  <si>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</si>
  <si>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</si>
  <si>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</si>
  <si>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</si>
  <si>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</si>
  <si>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</si>
  <si>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</si>
  <si>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</si>
  <si>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</si>
  <si>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</si>
  <si>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</si>
  <si>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</si>
  <si>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</si>
  <si>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</si>
  <si>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</si>
  <si>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</si>
  <si>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</si>
  <si>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</si>
  <si>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</si>
  <si>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</si>
  <si>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</si>
  <si>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</si>
  <si>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</si>
  <si>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</si>
  <si>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</si>
  <si>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</si>
  <si>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</si>
  <si>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</si>
  <si>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</si>
  <si>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</si>
  <si>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</si>
  <si>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</si>
  <si>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</si>
  <si>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</si>
  <si>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</si>
  <si>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</si>
  <si>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</si>
  <si>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</si>
  <si>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</si>
  <si>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</si>
  <si>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</si>
  <si>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</si>
  <si>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</si>
  <si>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</si>
  <si>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</si>
  <si>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</si>
  <si>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</si>
  <si>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</si>
  <si>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</si>
  <si>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</si>
  <si>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</si>
  <si>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</si>
  <si>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</si>
  <si>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</si>
  <si>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</si>
  <si>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</si>
  <si>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</si>
  <si>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</si>
  <si>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</si>
  <si>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</si>
  <si>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</si>
  <si>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</si>
  <si>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</si>
  <si>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</si>
  <si>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</si>
  <si>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</si>
  <si>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</si>
  <si>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</si>
  <si>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</si>
  <si>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</si>
  <si>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</si>
  <si>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</si>
  <si>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</si>
  <si>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</si>
  <si>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</si>
  <si>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</si>
  <si>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</si>
  <si>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</si>
  <si>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</si>
  <si>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</si>
  <si>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</si>
  <si>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</si>
  <si>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</si>
  <si>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</si>
  <si>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</si>
  <si>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</si>
  <si>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</si>
  <si>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</si>
  <si>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</si>
  <si>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</si>
  <si>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</si>
  <si>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</si>
  <si>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</si>
  <si>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</si>
  <si>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</si>
  <si>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</si>
  <si>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</si>
  <si>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</si>
  <si>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</si>
  <si>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</si>
  <si>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</si>
  <si>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</si>
  <si>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</si>
  <si>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</si>
  <si>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</si>
  <si>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</si>
  <si>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</si>
  <si>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</si>
  <si>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</si>
  <si>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</si>
  <si>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</si>
  <si>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</si>
  <si>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</si>
  <si>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</si>
  <si>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</si>
  <si>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</si>
  <si>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</si>
  <si>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</si>
  <si>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</si>
  <si>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</si>
  <si>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</si>
  <si>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</si>
  <si>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</si>
  <si>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</si>
  <si>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</si>
  <si>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</si>
  <si>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</si>
  <si>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</si>
  <si>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</si>
  <si>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</si>
  <si>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</si>
  <si>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</si>
  <si>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</si>
  <si>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</si>
  <si>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</si>
  <si>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</si>
  <si>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</si>
  <si>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</si>
  <si>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</si>
  <si>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</si>
  <si>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</si>
  <si>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</si>
  <si>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</si>
  <si>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</si>
  <si>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</si>
  <si>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</si>
  <si>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</si>
  <si>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</si>
  <si>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</si>
  <si>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</si>
  <si>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</si>
  <si>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</si>
  <si>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</si>
  <si>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</si>
  <si>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</si>
  <si>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</si>
  <si>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</si>
  <si>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</si>
  <si>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</si>
  <si>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</si>
  <si>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</si>
  <si>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</si>
  <si>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</si>
  <si>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</si>
  <si>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</si>
  <si>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</si>
  <si>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</si>
  <si>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</si>
  <si>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</si>
  <si>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</si>
  <si>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</si>
  <si>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</si>
  <si>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</si>
  <si>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</si>
  <si>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</si>
  <si>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</si>
  <si>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</si>
  <si>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</si>
  <si>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</si>
  <si>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</si>
  <si>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</si>
  <si>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</si>
  <si>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</si>
  <si>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</si>
  <si>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</si>
  <si>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</si>
  <si>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</si>
  <si>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</si>
  <si>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</si>
  <si>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</si>
  <si>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</si>
  <si>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</si>
  <si>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</si>
  <si>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</si>
  <si>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</si>
  <si>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</si>
  <si>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</si>
  <si>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</si>
  <si>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</si>
  <si>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</si>
  <si>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</si>
  <si>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</si>
  <si>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</si>
  <si>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</si>
  <si>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</si>
  <si>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</si>
  <si>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</si>
  <si>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</si>
  <si>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</si>
  <si>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</si>
  <si>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</si>
  <si>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</si>
  <si>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</si>
  <si>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</si>
  <si>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</si>
  <si>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</si>
  <si>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</si>
  <si>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</si>
  <si>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</si>
  <si>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</si>
  <si>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</si>
  <si>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</si>
  <si>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</si>
  <si>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</si>
  <si>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</si>
  <si>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</si>
  <si>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</si>
  <si>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</si>
  <si>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</si>
  <si>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</si>
  <si>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</si>
  <si>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</si>
  <si>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</si>
  <si>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</si>
  <si>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</si>
  <si>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</si>
  <si>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</si>
  <si>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</si>
  <si>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</si>
  <si>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</si>
  <si>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</si>
  <si>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</si>
  <si>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</si>
  <si>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</si>
  <si>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</si>
  <si>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</si>
  <si>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</si>
  <si>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</si>
  <si>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</si>
  <si>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</si>
  <si>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</si>
  <si>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</si>
  <si>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</si>
  <si>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</si>
  <si>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</si>
  <si>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</si>
  <si>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</si>
  <si>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</si>
  <si>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</si>
  <si>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</si>
  <si>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</si>
  <si>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</si>
  <si>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</si>
  <si>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</si>
  <si>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</si>
  <si>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</si>
  <si>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</si>
  <si>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</si>
  <si>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</si>
  <si>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</si>
  <si>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</si>
  <si>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</si>
  <si>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</si>
  <si>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</si>
  <si>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</si>
  <si>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</si>
  <si>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</si>
  <si>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</si>
  <si>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</si>
  <si>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</si>
  <si>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</si>
  <si>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</si>
  <si>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</si>
  <si>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</si>
  <si>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</si>
  <si>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</si>
  <si>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</si>
  <si>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</si>
  <si>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</si>
  <si>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</si>
  <si>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</si>
  <si>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</si>
  <si>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</si>
  <si>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</si>
  <si>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</si>
  <si>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</si>
  <si>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</si>
  <si>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</si>
  <si>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</si>
  <si>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</si>
  <si>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</si>
  <si>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</si>
  <si>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</si>
  <si>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</si>
  <si>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</si>
  <si>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</si>
  <si>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</si>
  <si>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</si>
  <si>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</si>
  <si>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</si>
  <si>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</si>
  <si>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</si>
  <si>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</si>
  <si>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</si>
  <si>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</si>
  <si>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</si>
  <si>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</si>
  <si>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</si>
  <si>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</si>
  <si>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</si>
  <si>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</si>
  <si>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</si>
  <si>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</si>
  <si>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</si>
  <si>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</si>
  <si>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</si>
  <si>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</si>
  <si>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</si>
  <si>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</si>
  <si>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</si>
  <si>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</si>
  <si>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</si>
  <si>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</si>
  <si>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</si>
  <si>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</si>
  <si>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</si>
  <si>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</si>
  <si>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</si>
  <si>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</si>
  <si>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</si>
  <si>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</si>
  <si>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</si>
  <si>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</si>
  <si>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</si>
  <si>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</si>
  <si>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</si>
  <si>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</si>
  <si>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</si>
  <si>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</si>
  <si>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</si>
  <si>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</si>
  <si>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</si>
  <si>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</si>
  <si>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</si>
  <si>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</si>
  <si>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</si>
  <si>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</si>
  <si>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</si>
  <si>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</si>
  <si>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</si>
  <si>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</si>
  <si>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</si>
  <si>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</si>
  <si>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</si>
  <si>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</si>
  <si>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</si>
  <si>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</si>
  <si>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</si>
  <si>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</si>
  <si>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</si>
  <si>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</si>
  <si>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</si>
  <si>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</si>
  <si>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</si>
  <si>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</si>
  <si>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</si>
  <si>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</si>
  <si>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</si>
  <si>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</si>
  <si>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</si>
  <si>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</si>
  <si>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</si>
  <si>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</si>
  <si>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</si>
  <si>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</si>
  <si>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</si>
  <si>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</si>
  <si>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</si>
  <si>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</si>
  <si>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</si>
  <si>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</si>
  <si>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</si>
  <si>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</si>
  <si>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</si>
  <si>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</si>
  <si>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</si>
  <si>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</si>
  <si>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</si>
  <si>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</si>
  <si>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</si>
  <si>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</si>
  <si>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</si>
  <si>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</si>
  <si>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</si>
  <si>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</si>
  <si>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</si>
  <si>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</si>
  <si>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</si>
  <si>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</si>
  <si>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</si>
  <si>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</si>
  <si>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</si>
  <si>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</si>
  <si>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</si>
  <si>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</si>
  <si>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</si>
  <si>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</si>
  <si>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</si>
  <si>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</si>
  <si>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</si>
  <si>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</si>
  <si>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</si>
  <si>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</si>
  <si>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</si>
  <si>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</si>
  <si>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</si>
  <si>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</si>
  <si>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</si>
  <si>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</si>
  <si>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</si>
  <si>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</si>
  <si>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</si>
  <si>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</si>
  <si>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</si>
  <si>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</si>
  <si>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</si>
  <si>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</si>
  <si>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</si>
  <si>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</si>
  <si>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</si>
  <si>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</si>
  <si>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</si>
  <si>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</si>
  <si>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</si>
  <si>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</si>
  <si>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</si>
  <si>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</si>
  <si>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</si>
  <si>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</si>
  <si>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</si>
  <si>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</si>
  <si>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</si>
  <si>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</si>
  <si>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</si>
  <si>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</si>
  <si>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</si>
  <si>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</si>
  <si>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</si>
  <si>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</si>
  <si>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</si>
  <si>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</si>
  <si>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</si>
  <si>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</si>
  <si>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</si>
  <si>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</si>
  <si>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</si>
  <si>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</si>
  <si>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</si>
  <si>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</si>
  <si>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</si>
  <si>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</si>
  <si>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</si>
  <si>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</si>
  <si>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</si>
  <si>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</si>
  <si>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</si>
  <si>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</si>
  <si>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</si>
  <si>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</si>
  <si>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</si>
  <si>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</si>
  <si>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</si>
  <si>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</si>
  <si>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</si>
  <si>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</si>
  <si>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</si>
  <si>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</si>
  <si>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</si>
  <si>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</si>
  <si>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</si>
  <si>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</si>
  <si>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</si>
  <si>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</si>
  <si>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</si>
  <si>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</si>
  <si>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</si>
  <si>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</si>
  <si>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</si>
  <si>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</si>
  <si>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</si>
  <si>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</si>
  <si>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</si>
  <si>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</si>
  <si>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</si>
  <si>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</si>
  <si>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</si>
  <si>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</si>
  <si>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</si>
  <si>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</si>
  <si>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</si>
  <si>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</si>
  <si>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</si>
  <si>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</si>
  <si>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</si>
  <si>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</si>
  <si>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</si>
  <si>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</si>
  <si>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</si>
  <si>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</si>
  <si>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</si>
  <si>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</si>
  <si>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</si>
  <si>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</si>
  <si>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</si>
  <si>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</si>
  <si>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</si>
  <si>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</si>
  <si>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</si>
  <si>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</si>
  <si>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</si>
  <si>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</si>
  <si>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</si>
  <si>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</si>
  <si>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</si>
  <si>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</si>
  <si>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</si>
  <si>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</si>
  <si>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</si>
  <si>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</si>
  <si>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</si>
  <si>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</si>
  <si>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</si>
  <si>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</si>
  <si>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</si>
  <si>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</si>
  <si>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</si>
  <si>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</si>
  <si>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</si>
  <si>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</si>
  <si>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</si>
  <si>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</si>
  <si>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</si>
  <si>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</si>
  <si>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</si>
  <si>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</si>
  <si>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</si>
  <si>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</si>
  <si>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</si>
  <si>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</si>
  <si>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</si>
  <si>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</si>
  <si>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</si>
  <si>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</si>
  <si>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</si>
  <si>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</si>
  <si>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</si>
  <si>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</si>
  <si>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</si>
  <si>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</si>
  <si>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</si>
  <si>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</si>
  <si>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</si>
  <si>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</si>
  <si>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</si>
  <si>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</si>
  <si>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</si>
  <si>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</si>
  <si>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</si>
  <si>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</si>
  <si>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</si>
  <si>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</si>
  <si>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</si>
  <si>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</si>
  <si>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</si>
  <si>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</si>
  <si>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</si>
  <si>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</si>
  <si>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</si>
  <si>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</si>
  <si>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</si>
  <si>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</si>
  <si>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</si>
  <si>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</si>
  <si>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</si>
  <si>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</si>
  <si>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</si>
  <si>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</si>
  <si>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</si>
  <si>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</si>
  <si>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</si>
  <si>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</si>
  <si>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</si>
  <si>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</si>
  <si>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</si>
  <si>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</si>
  <si>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</si>
  <si>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</si>
  <si>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</si>
  <si>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</si>
  <si>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</si>
  <si>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</si>
  <si>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</si>
  <si>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</si>
  <si>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</si>
  <si>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</si>
  <si>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</si>
  <si>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</si>
  <si>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</si>
  <si>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</si>
  <si>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</si>
  <si>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</si>
  <si>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</si>
  <si>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</si>
  <si>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</si>
  <si>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</si>
  <si>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</si>
  <si>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</si>
  <si>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</si>
  <si>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</si>
  <si>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</si>
  <si>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</si>
  <si>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</si>
  <si>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</si>
  <si>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</si>
  <si>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</si>
  <si>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</si>
  <si>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</si>
  <si>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</si>
  <si>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</si>
  <si>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</si>
  <si>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</si>
  <si>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</si>
  <si>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</si>
  <si>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</si>
  <si>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</si>
  <si>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</si>
  <si>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</si>
  <si>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</si>
  <si>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</si>
  <si>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</si>
  <si>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</si>
  <si>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</si>
  <si>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</si>
  <si>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</si>
  <si>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</si>
  <si>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</si>
  <si>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</si>
  <si>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</si>
  <si>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</si>
  <si>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</si>
  <si>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</si>
  <si>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</si>
  <si>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</si>
  <si>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</si>
  <si>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</si>
  <si>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</si>
  <si>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</si>
  <si>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</si>
  <si>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</si>
  <si>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</si>
  <si>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</si>
  <si>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</si>
  <si>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</si>
  <si>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</si>
  <si>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</si>
  <si>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</si>
  <si>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</si>
  <si>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</si>
  <si>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</si>
  <si>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</si>
  <si>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</si>
  <si>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</si>
  <si>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</si>
  <si>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</si>
  <si>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</si>
  <si>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</si>
  <si>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</si>
  <si>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</si>
  <si>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</si>
  <si>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</si>
  <si>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</si>
  <si>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</si>
  <si>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</si>
  <si>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</si>
  <si>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</si>
  <si>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</si>
  <si>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</si>
  <si>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</si>
  <si>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</si>
  <si>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</si>
  <si>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</si>
  <si>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</si>
  <si>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</si>
  <si>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</si>
  <si>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</si>
  <si>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</si>
  <si>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</si>
  <si>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</si>
  <si>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</si>
  <si>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</si>
  <si>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</si>
  <si>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</si>
  <si>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</si>
  <si>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</si>
  <si>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</si>
  <si>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</si>
  <si>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</si>
  <si>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</si>
  <si>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</si>
  <si>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</si>
  <si>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</si>
  <si>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</si>
  <si>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</si>
  <si>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</si>
  <si>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</si>
  <si>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</si>
  <si>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</si>
  <si>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</si>
  <si>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</si>
  <si>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</si>
  <si>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</si>
  <si>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</si>
  <si>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</si>
  <si>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</si>
  <si>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</si>
  <si>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</si>
  <si>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</si>
  <si>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</si>
  <si>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</si>
  <si>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</si>
  <si>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</si>
  <si>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</si>
  <si>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</si>
  <si>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</si>
  <si>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</si>
  <si>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</si>
  <si>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</si>
  <si>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</si>
  <si>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</si>
  <si>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</si>
  <si>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</si>
  <si>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</si>
  <si>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</si>
  <si>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</si>
  <si>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</si>
  <si>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</si>
  <si>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</si>
  <si>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</si>
  <si>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</si>
  <si>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</si>
  <si>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</si>
  <si>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</si>
  <si>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</si>
  <si>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</si>
  <si>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</si>
  <si>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</si>
  <si>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</si>
  <si>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</si>
  <si>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</si>
  <si>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</si>
  <si>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</si>
  <si>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</si>
  <si>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</si>
  <si>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</si>
  <si>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</si>
  <si>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</si>
  <si>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</si>
  <si>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</si>
  <si>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</si>
  <si>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</si>
  <si>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</si>
  <si>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</si>
  <si>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</si>
  <si>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</si>
  <si>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</si>
  <si>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</si>
  <si>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</si>
  <si>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</si>
  <si>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</si>
  <si>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</si>
  <si>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</si>
  <si>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</si>
  <si>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</si>
  <si>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</si>
  <si>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</si>
  <si>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</si>
  <si>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</si>
  <si>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</si>
  <si>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</si>
  <si>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</si>
  <si>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</si>
  <si>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</si>
  <si>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</si>
  <si>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</si>
  <si>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</si>
  <si>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</si>
  <si>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</si>
  <si>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</si>
  <si>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</si>
  <si>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</si>
  <si>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</si>
  <si>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</si>
  <si>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</si>
  <si>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</si>
  <si>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</si>
  <si>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</si>
  <si>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</si>
  <si>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</si>
  <si>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</si>
  <si>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</si>
  <si>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</si>
  <si>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</si>
  <si>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</si>
  <si>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</si>
  <si>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</si>
  <si>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</si>
  <si>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</si>
  <si>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</si>
  <si>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</si>
  <si>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</si>
  <si>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</si>
  <si>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</si>
  <si>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</si>
  <si>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</si>
  <si>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</si>
  <si>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</si>
  <si>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</si>
  <si>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</si>
  <si>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</si>
  <si>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</si>
  <si>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</si>
  <si>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</si>
  <si>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</si>
  <si>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</si>
  <si>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</si>
  <si>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</si>
  <si>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</si>
  <si>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</si>
  <si>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</si>
  <si>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</si>
  <si>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</si>
  <si>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</si>
  <si>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</si>
  <si>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</si>
  <si>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</si>
  <si>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</si>
  <si>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</si>
  <si>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</si>
  <si>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</si>
  <si>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</si>
  <si>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</si>
  <si>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</si>
  <si>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</si>
  <si>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</si>
  <si>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</si>
  <si>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</si>
  <si>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</si>
  <si>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</si>
  <si>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</si>
  <si>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</si>
  <si>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</si>
  <si>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</si>
  <si>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</si>
  <si>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</si>
  <si>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</si>
  <si>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</si>
  <si>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</si>
  <si>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</si>
  <si>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</si>
  <si>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</si>
  <si>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</si>
  <si>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</si>
  <si>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</si>
  <si>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</si>
  <si>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</si>
  <si>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</si>
  <si>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</si>
  <si>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</si>
  <si>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</si>
  <si>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</si>
  <si>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</si>
  <si>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</si>
  <si>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</si>
  <si>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</si>
  <si>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</si>
  <si>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</si>
  <si>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</si>
  <si>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</si>
  <si>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</si>
  <si>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</si>
  <si>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</si>
  <si>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</si>
  <si>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</si>
  <si>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</si>
  <si>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</si>
  <si>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</si>
  <si>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</si>
  <si>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</si>
  <si>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</si>
  <si>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</si>
  <si>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</si>
  <si>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</si>
  <si>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</si>
  <si>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</si>
  <si>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</si>
  <si>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</si>
  <si>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</si>
  <si>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</si>
  <si>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</si>
  <si>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</si>
  <si>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</si>
  <si>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</si>
  <si>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</si>
  <si>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</si>
  <si>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</si>
  <si>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</si>
  <si>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</si>
  <si>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</si>
  <si>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2021-25-20000077.0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</si>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</sst>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1" zoomScale="70" zoomScaleNormal="70" zoomScaleSheetLayoutView="70" zoomScalePageLayoutView="40" workbookViewId="0">
      <selection activeCell="G195" sqref="G19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44194.671576851855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597</v>
      </c>
      <c r="K20" s="143">
        <v>2638912356</v>
      </c>
      <c r="L20" s="144">
        <v>44207</v>
      </c>
      <c r="M20" s="144">
        <v>44561</v>
      </c>
      <c r="N20" s="127">
        <f>+(M20-L20)/30</f>
        <v>11.8</v>
      </c>
      <c r="O20" s="130"/>
      <c r="U20" s="126"/>
      <c r="V20" s="107">
        <f ca="1">NOW()</f>
        <v>44194.671576851855</v>
      </c>
      <c r="W20" s="107">
        <f ca="1">NOW()</f>
        <v>44194.671576851855</v>
      </c>
    </row>
    <row r="21" spans="1:23" ht="30" customHeight="1" outlineLevel="1" x14ac:dyDescent="0.25">
      <c r="A21" s="9"/>
      <c r="B21" s="72"/>
      <c r="C21" s="5"/>
      <c r="D21" s="5"/>
      <c r="E21" s="5"/>
      <c r="F21" s="5"/>
      <c r="G21" s="5"/>
      <c r="H21" s="71"/>
      <c r="I21" s="141" t="s">
        <v>516</v>
      </c>
      <c r="J21" s="142" t="s">
        <v>603</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567</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550</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616</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531</v>
      </c>
      <c r="K25" s="143"/>
      <c r="L25" s="144">
        <v>44207</v>
      </c>
      <c r="M25" s="144">
        <v>44561</v>
      </c>
      <c r="N25" s="128">
        <f t="shared" si="1"/>
        <v>11.8</v>
      </c>
      <c r="O25" s="131"/>
    </row>
    <row r="26" spans="1:23" ht="30" customHeight="1" outlineLevel="1" x14ac:dyDescent="0.25">
      <c r="A26" s="9"/>
      <c r="B26" s="103"/>
      <c r="C26" s="21"/>
      <c r="D26" s="21"/>
      <c r="E26" s="21"/>
      <c r="F26" s="5"/>
      <c r="G26" s="5"/>
      <c r="H26" s="71"/>
      <c r="I26" s="141" t="s">
        <v>516</v>
      </c>
      <c r="J26" s="142" t="s">
        <v>604</v>
      </c>
      <c r="K26" s="143"/>
      <c r="L26" s="144">
        <v>44207</v>
      </c>
      <c r="M26" s="144">
        <v>44561</v>
      </c>
      <c r="N26" s="128">
        <f t="shared" si="1"/>
        <v>11.8</v>
      </c>
      <c r="O26" s="131"/>
    </row>
    <row r="27" spans="1:23" ht="30" customHeight="1" outlineLevel="1" x14ac:dyDescent="0.25">
      <c r="A27" s="9"/>
      <c r="B27" s="103"/>
      <c r="C27" s="21"/>
      <c r="D27" s="21"/>
      <c r="E27" s="21"/>
      <c r="F27" s="5"/>
      <c r="G27" s="5"/>
      <c r="H27" s="71"/>
      <c r="I27" s="141" t="s">
        <v>516</v>
      </c>
      <c r="J27" s="142" t="s">
        <v>539</v>
      </c>
      <c r="K27" s="143"/>
      <c r="L27" s="144">
        <v>44207</v>
      </c>
      <c r="M27" s="144">
        <v>44561</v>
      </c>
      <c r="N27" s="128">
        <f t="shared" si="1"/>
        <v>11.8</v>
      </c>
      <c r="O27" s="131"/>
    </row>
    <row r="28" spans="1:23" ht="30" customHeight="1" outlineLevel="1" x14ac:dyDescent="0.25">
      <c r="A28" s="9"/>
      <c r="B28" s="103"/>
      <c r="C28" s="21"/>
      <c r="D28" s="21"/>
      <c r="E28" s="21"/>
      <c r="F28" s="5"/>
      <c r="G28" s="5"/>
      <c r="H28" s="71"/>
      <c r="I28" s="141" t="s">
        <v>516</v>
      </c>
      <c r="J28" s="142" t="s">
        <v>606</v>
      </c>
      <c r="K28" s="143"/>
      <c r="L28" s="144">
        <v>44207</v>
      </c>
      <c r="M28" s="144">
        <v>44561</v>
      </c>
      <c r="N28" s="128">
        <f t="shared" si="1"/>
        <v>11.8</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2765</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79167370.679999992</v>
      </c>
      <c r="F185" s="94"/>
      <c r="G185" s="95"/>
      <c r="H185" s="90"/>
      <c r="I185" s="92" t="s">
        <v>2632</v>
      </c>
      <c r="J185" s="176">
        <f>M179</f>
        <v>0.02</v>
      </c>
      <c r="K185" s="228" t="s">
        <v>2633</v>
      </c>
      <c r="L185" s="228"/>
      <c r="M185" s="96">
        <f>+J185*K20</f>
        <v>52778247.120000005</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zoomScale="70" zoomScaleNormal="85" zoomScaleSheetLayoutView="70" zoomScalePageLayoutView="40" workbookViewId="0">
      <selection activeCell="B199" sqref="B199:N19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44194.671576851855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597</v>
      </c>
      <c r="K20" s="143">
        <v>2638912356</v>
      </c>
      <c r="L20" s="144">
        <v>44207</v>
      </c>
      <c r="M20" s="144">
        <v>44561</v>
      </c>
      <c r="N20" s="127">
        <f>+(M20-L20)/30</f>
        <v>11.8</v>
      </c>
      <c r="O20" s="130"/>
      <c r="U20" s="126"/>
      <c r="V20" s="107">
        <f ca="1">NOW()</f>
        <v>44194.671576851855</v>
      </c>
      <c r="W20" s="107">
        <f ca="1">NOW()</f>
        <v>44194.671576851855</v>
      </c>
    </row>
    <row r="21" spans="1:23" ht="30" customHeight="1" outlineLevel="1" x14ac:dyDescent="0.25">
      <c r="A21" s="9"/>
      <c r="B21" s="72"/>
      <c r="C21" s="5"/>
      <c r="D21" s="5"/>
      <c r="E21" s="5"/>
      <c r="F21" s="5"/>
      <c r="G21" s="5"/>
      <c r="H21" s="162"/>
      <c r="I21" s="141" t="s">
        <v>516</v>
      </c>
      <c r="J21" s="142" t="s">
        <v>603</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567</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550</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616</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531</v>
      </c>
      <c r="K25" s="143"/>
      <c r="L25" s="144">
        <v>44207</v>
      </c>
      <c r="M25" s="144">
        <v>44561</v>
      </c>
      <c r="N25" s="128">
        <f t="shared" si="0"/>
        <v>11.8</v>
      </c>
      <c r="O25" s="131"/>
    </row>
    <row r="26" spans="1:23" ht="30" customHeight="1" outlineLevel="1" x14ac:dyDescent="0.25">
      <c r="A26" s="9"/>
      <c r="B26" s="103"/>
      <c r="C26" s="21"/>
      <c r="D26" s="21"/>
      <c r="E26" s="21"/>
      <c r="F26" s="5"/>
      <c r="G26" s="5"/>
      <c r="H26" s="162"/>
      <c r="I26" s="141" t="s">
        <v>516</v>
      </c>
      <c r="J26" s="142" t="s">
        <v>604</v>
      </c>
      <c r="K26" s="143"/>
      <c r="L26" s="144">
        <v>44207</v>
      </c>
      <c r="M26" s="144">
        <v>44561</v>
      </c>
      <c r="N26" s="128">
        <f t="shared" si="0"/>
        <v>11.8</v>
      </c>
      <c r="O26" s="131"/>
    </row>
    <row r="27" spans="1:23" ht="30" customHeight="1" outlineLevel="1" x14ac:dyDescent="0.25">
      <c r="A27" s="9"/>
      <c r="B27" s="103"/>
      <c r="C27" s="21"/>
      <c r="D27" s="21"/>
      <c r="E27" s="21"/>
      <c r="F27" s="5"/>
      <c r="G27" s="5"/>
      <c r="H27" s="162"/>
      <c r="I27" s="141" t="s">
        <v>516</v>
      </c>
      <c r="J27" s="142" t="s">
        <v>539</v>
      </c>
      <c r="K27" s="143"/>
      <c r="L27" s="144">
        <v>44207</v>
      </c>
      <c r="M27" s="144">
        <v>44561</v>
      </c>
      <c r="N27" s="128">
        <f t="shared" si="0"/>
        <v>11.8</v>
      </c>
      <c r="O27" s="131"/>
    </row>
    <row r="28" spans="1:23" ht="30" customHeight="1" outlineLevel="1" x14ac:dyDescent="0.25">
      <c r="A28" s="9"/>
      <c r="B28" s="103"/>
      <c r="C28" s="21"/>
      <c r="D28" s="21"/>
      <c r="E28" s="21"/>
      <c r="F28" s="5"/>
      <c r="G28" s="5"/>
      <c r="H28" s="162"/>
      <c r="I28" s="141" t="s">
        <v>516</v>
      </c>
      <c r="J28" s="142" t="s">
        <v>606</v>
      </c>
      <c r="K28" s="143"/>
      <c r="L28" s="144">
        <v>44207</v>
      </c>
      <c r="M28" s="144">
        <v>44561</v>
      </c>
      <c r="N28" s="128">
        <f t="shared" si="0"/>
        <v>11.8</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2765</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79167370.679999992</v>
      </c>
      <c r="F185" s="94"/>
      <c r="G185" s="95"/>
      <c r="H185" s="90"/>
      <c r="I185" s="92" t="s">
        <v>2632</v>
      </c>
      <c r="J185" s="176">
        <f>M179</f>
        <v>0.02</v>
      </c>
      <c r="K185" s="228" t="s">
        <v>2633</v>
      </c>
      <c r="L185" s="228"/>
      <c r="M185" s="96">
        <f>+J185*K20</f>
        <v>52778247.120000005</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44194.671576851855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44194.671576851855</v>
      </c>
      <c r="W20" s="107">
        <f ca="1">NOW()</f>
        <v>44194.671576851855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44194.671576851855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44194.671576851855</v>
      </c>
      <c r="W20" s="107">
        <f ca="1">NOW()</f>
        <v>44194.671576851855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44194.671576851855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44194.671576851855</v>
      </c>
      <c r="W20" s="107">
        <f ca="1">NOW()</f>
        <v>44194.671576851855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44194.671576851855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44194.671576851855</v>
      </c>
      <c r="W20" s="107">
        <f ca="1">NOW()</f>
        <v>44194.671576851855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2020-12-29T21:07:19Z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