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EB4CFCC9-D37C-4F7A-B677-C8C05588C50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<sst xmlns="http://schemas.openxmlformats.org/spreadsheetml/2006/main" count="4717" uniqueCount="2765">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</sst>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179" zoomScale="40" zoomScaleNormal="7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530</v>
      </c>
      <c r="K20" s="143">
        <v>2221854542</v>
      </c>
      <c r="L20" s="144">
        <v>44207</v>
      </c>
      <c r="M20" s="144">
        <v>44561</v>
      </c>
      <c r="N20" s="127">
        <f>+(M20-L20)/30</f>
        <v>11.8</v>
      </c>
      <c r="O20" s="130"/>
      <c r="U20" s="126"/>
      <c r="V20" s="107">
        <f ca="1">NOW()</f>
        <v>44194.55077627315</v>
      </c>
      <c r="W20" s="107">
        <f ca="1">NOW()</f>
        <v>44194.55077627315</v>
      </c>
    </row>
    <row r="21" spans="1:23" ht="30" customHeight="1" outlineLevel="1" x14ac:dyDescent="0.25">
      <c r="A21" s="9"/>
      <c r="B21" s="72"/>
      <c r="C21" s="5"/>
      <c r="D21" s="5"/>
      <c r="E21" s="5"/>
      <c r="F21" s="5"/>
      <c r="G21" s="5"/>
      <c r="H21" s="71"/>
      <c r="I21" s="141" t="s">
        <v>516</v>
      </c>
      <c r="J21" s="142" t="s">
        <v>535</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534</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543</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559</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615</v>
      </c>
      <c r="K25" s="143"/>
      <c r="L25" s="144">
        <v>44207</v>
      </c>
      <c r="M25" s="144">
        <v>44561</v>
      </c>
      <c r="N25" s="128">
        <f t="shared" si="1"/>
        <v>11.8</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2683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2684</v>
      </c>
      <c r="E48" s="137">
        <v>43480</v>
      </c>
      <c r="F48" s="137">
        <v>43819</v>
      </c>
      <c r="G48" s="164">
        <f>IF(AND(E48&lt;&gt;"",F48&lt;&gt;""),((F48-E48)/30),"")</f>
        <v>11.3</v>
      </c>
      <c r="H48" s="116" t="s">
        <v>2714</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2685</v>
      </c>
      <c r="E49" s="137">
        <v>43399</v>
      </c>
      <c r="F49" s="137">
        <v>43434</v>
      </c>
      <c r="G49" s="164">
        <f t="shared" ref="G49:G107" si="2">IF(AND(E49&lt;&gt;"",F49&lt;&gt;""),((F49-E49)/30),"")</f>
        <v>1.1666666666666667</v>
      </c>
      <c r="H49" s="116" t="s">
        <v>2715</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2686</v>
      </c>
      <c r="E50" s="137">
        <v>43080</v>
      </c>
      <c r="F50" s="137">
        <v>43404</v>
      </c>
      <c r="G50" s="164">
        <f t="shared" si="2"/>
        <v>10.8</v>
      </c>
      <c r="H50" s="116" t="s">
        <v>2715</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2687</v>
      </c>
      <c r="E51" s="137">
        <v>42719</v>
      </c>
      <c r="F51" s="137">
        <v>43084</v>
      </c>
      <c r="G51" s="164">
        <f t="shared" si="2"/>
        <v>12.166666666666666</v>
      </c>
      <c r="H51" s="116" t="s">
        <v>2715</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2688</v>
      </c>
      <c r="E52" s="137">
        <v>42397</v>
      </c>
      <c r="F52" s="137">
        <v>42719</v>
      </c>
      <c r="G52" s="164">
        <f t="shared" si="2"/>
        <v>10.733333333333333</v>
      </c>
      <c r="H52" s="114" t="s">
        <v>2716</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2689</v>
      </c>
      <c r="E53" s="137">
        <v>41992</v>
      </c>
      <c r="F53" s="137">
        <v>42369</v>
      </c>
      <c r="G53" s="164">
        <f t="shared" si="2"/>
        <v>12.566666666666666</v>
      </c>
      <c r="H53" s="114" t="s">
        <v>2717</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2690</v>
      </c>
      <c r="E54" s="137">
        <v>41250</v>
      </c>
      <c r="F54" s="137">
        <v>42004</v>
      </c>
      <c r="G54" s="164">
        <f t="shared" si="2"/>
        <v>25.133333333333333</v>
      </c>
      <c r="H54" s="116" t="s">
        <v>2718</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2691</v>
      </c>
      <c r="E55" s="137">
        <v>40935</v>
      </c>
      <c r="F55" s="137">
        <v>41090</v>
      </c>
      <c r="G55" s="164">
        <f t="shared" si="2"/>
        <v>5.166666666666667</v>
      </c>
      <c r="H55" s="116" t="s">
        <v>2719</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2692</v>
      </c>
      <c r="E56" s="137">
        <v>41087</v>
      </c>
      <c r="F56" s="137">
        <v>41198</v>
      </c>
      <c r="G56" s="164">
        <f t="shared" si="2"/>
        <v>3.7</v>
      </c>
      <c r="H56" s="116" t="s">
        <v>2719</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2693</v>
      </c>
      <c r="E57" s="137">
        <v>41199</v>
      </c>
      <c r="F57" s="137">
        <v>41274</v>
      </c>
      <c r="G57" s="164">
        <f t="shared" si="2"/>
        <v>2.5</v>
      </c>
      <c r="H57" s="116" t="s">
        <v>2720</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2694</v>
      </c>
      <c r="E58" s="137">
        <v>40570</v>
      </c>
      <c r="F58" s="137">
        <v>40908</v>
      </c>
      <c r="G58" s="164">
        <f t="shared" si="2"/>
        <v>11.266666666666667</v>
      </c>
      <c r="H58" s="116" t="s">
        <v>2721</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2695</v>
      </c>
      <c r="E59" s="137">
        <v>40206</v>
      </c>
      <c r="F59" s="137">
        <v>40543</v>
      </c>
      <c r="G59" s="164">
        <f t="shared" si="2"/>
        <v>11.233333333333333</v>
      </c>
      <c r="H59" s="116" t="s">
        <v>2719</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2696</v>
      </c>
      <c r="E60" s="137">
        <v>39846</v>
      </c>
      <c r="F60" s="137">
        <v>40178</v>
      </c>
      <c r="G60" s="164">
        <f t="shared" si="2"/>
        <v>11.066666666666666</v>
      </c>
      <c r="H60" s="116" t="s">
        <v>2719</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2697</v>
      </c>
      <c r="E61" s="137">
        <v>39482</v>
      </c>
      <c r="F61" s="137">
        <v>39813</v>
      </c>
      <c r="G61" s="164">
        <f t="shared" si="2"/>
        <v>11.033333333333333</v>
      </c>
      <c r="H61" s="116" t="s">
        <v>2722</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2698</v>
      </c>
      <c r="E62" s="137">
        <v>39113</v>
      </c>
      <c r="F62" s="137">
        <v>39446</v>
      </c>
      <c r="G62" s="164">
        <f t="shared" si="2"/>
        <v>11.1</v>
      </c>
      <c r="H62" s="116" t="s">
        <v>2723</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2699</v>
      </c>
      <c r="E63" s="137">
        <v>38749</v>
      </c>
      <c r="F63" s="137">
        <v>39082</v>
      </c>
      <c r="G63" s="164">
        <f t="shared" si="2"/>
        <v>11.1</v>
      </c>
      <c r="H63" s="116" t="s">
        <v>2723</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2700</v>
      </c>
      <c r="E64" s="137">
        <v>38392</v>
      </c>
      <c r="F64" s="137">
        <v>38717</v>
      </c>
      <c r="G64" s="164">
        <f t="shared" si="2"/>
        <v>10.833333333333334</v>
      </c>
      <c r="H64" s="116" t="s">
        <v>2724</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2701</v>
      </c>
      <c r="E65" s="137">
        <v>38033</v>
      </c>
      <c r="F65" s="137">
        <v>38352</v>
      </c>
      <c r="G65" s="164">
        <f t="shared" si="2"/>
        <v>10.633333333333333</v>
      </c>
      <c r="H65" s="116" t="s">
        <v>2724</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2702</v>
      </c>
      <c r="E66" s="137">
        <v>37712</v>
      </c>
      <c r="F66" s="137">
        <v>37986</v>
      </c>
      <c r="G66" s="164">
        <f t="shared" si="2"/>
        <v>9.1333333333333329</v>
      </c>
      <c r="H66" s="116" t="s">
        <v>2724</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2703</v>
      </c>
      <c r="E67" s="137">
        <v>37298</v>
      </c>
      <c r="F67" s="137">
        <v>37621</v>
      </c>
      <c r="G67" s="164">
        <f t="shared" si="2"/>
        <v>10.766666666666667</v>
      </c>
      <c r="H67" s="116" t="s">
        <v>2724</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2704</v>
      </c>
      <c r="E68" s="137">
        <v>36896</v>
      </c>
      <c r="F68" s="137">
        <v>37256</v>
      </c>
      <c r="G68" s="164">
        <f t="shared" si="2"/>
        <v>12</v>
      </c>
      <c r="H68" s="116" t="s">
        <v>2725</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2705</v>
      </c>
      <c r="E69" s="137">
        <v>36543</v>
      </c>
      <c r="F69" s="137">
        <v>36891</v>
      </c>
      <c r="G69" s="164">
        <f t="shared" si="2"/>
        <v>11.6</v>
      </c>
      <c r="H69" s="116" t="s">
        <v>2726</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2706</v>
      </c>
      <c r="E70" s="137">
        <v>36161</v>
      </c>
      <c r="F70" s="137">
        <v>36525</v>
      </c>
      <c r="G70" s="164">
        <f t="shared" si="2"/>
        <v>12.133333333333333</v>
      </c>
      <c r="H70" s="116" t="s">
        <v>2727</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2707</v>
      </c>
      <c r="E71" s="137">
        <v>35814</v>
      </c>
      <c r="F71" s="137">
        <v>36140</v>
      </c>
      <c r="G71" s="164">
        <f t="shared" si="2"/>
        <v>10.866666666666667</v>
      </c>
      <c r="H71" s="116" t="s">
        <v>2728</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2708</v>
      </c>
      <c r="E72" s="137">
        <v>35447</v>
      </c>
      <c r="F72" s="137">
        <v>35795</v>
      </c>
      <c r="G72" s="164">
        <f t="shared" si="2"/>
        <v>11.6</v>
      </c>
      <c r="H72" s="116" t="s">
        <v>2729</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2709</v>
      </c>
      <c r="E73" s="137">
        <v>35079</v>
      </c>
      <c r="F73" s="137">
        <v>35430</v>
      </c>
      <c r="G73" s="164">
        <f t="shared" si="2"/>
        <v>11.7</v>
      </c>
      <c r="H73" s="116" t="s">
        <v>2730</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2710</v>
      </c>
      <c r="E74" s="137">
        <v>34759</v>
      </c>
      <c r="F74" s="137">
        <v>35064</v>
      </c>
      <c r="G74" s="164">
        <f t="shared" si="2"/>
        <v>10.166666666666666</v>
      </c>
      <c r="H74" s="116" t="s">
        <v>2731</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2711</v>
      </c>
      <c r="E75" s="137">
        <v>34351</v>
      </c>
      <c r="F75" s="137">
        <v>34699</v>
      </c>
      <c r="G75" s="164">
        <f t="shared" si="2"/>
        <v>11.6</v>
      </c>
      <c r="H75" s="116" t="s">
        <v>2731</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2712</v>
      </c>
      <c r="E76" s="137">
        <v>34001</v>
      </c>
      <c r="F76" s="137">
        <v>34334</v>
      </c>
      <c r="G76" s="164">
        <f t="shared" si="2"/>
        <v>11.1</v>
      </c>
      <c r="H76" s="116" t="s">
        <v>2732</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2713</v>
      </c>
      <c r="E77" s="137">
        <v>33633</v>
      </c>
      <c r="F77" s="137">
        <v>33973</v>
      </c>
      <c r="G77" s="164">
        <f t="shared" si="2"/>
        <v>11.333333333333334</v>
      </c>
      <c r="H77" s="116" t="s">
        <v>2733</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2734</v>
      </c>
      <c r="E114" s="137">
        <v>43845</v>
      </c>
      <c r="F114" s="137">
        <v>44196</v>
      </c>
      <c r="G114" s="164">
        <f>IF(AND(E114&lt;&gt;"",F114&lt;&gt;""),((F114-E114)/30),"")</f>
        <v>11.7</v>
      </c>
      <c r="H114" s="116" t="s">
        <v>2714</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88874181.680000007</v>
      </c>
      <c r="F185" s="94"/>
      <c r="G185" s="95"/>
      <c r="H185" s="90"/>
      <c r="I185" s="92" t="s">
        <v>2632</v>
      </c>
      <c r="J185" s="176">
        <f>M179</f>
        <v>0.02</v>
      </c>
      <c r="K185" s="247" t="s">
        <v>2633</v>
      </c>
      <c r="L185" s="247"/>
      <c r="M185" s="96">
        <f>+J185*K20</f>
        <v>44437090.840000004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2735</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2736</v>
      </c>
      <c r="J211" s="27" t="s">
        <v>2627</v>
      </c>
      <c r="K211" s="188" t="s">
        <v>2738</v>
      </c>
      <c r="L211" s="21"/>
      <c r="M211" s="21"/>
      <c r="N211" s="21"/>
      <c r="O211" s="8"/>
    </row>
    <row r="212" spans="1:15" x14ac:dyDescent="0.25">
      <c r="A212" s="9"/>
      <c r="B212" s="27" t="s">
        <v>2624</v>
      </c>
      <c r="C212" s="187" t="s">
        <v>2735</v>
      </c>
      <c r="D212" s="21"/>
      <c r="G212" s="27" t="s">
        <v>2626</v>
      </c>
      <c r="H212" s="188" t="s">
        <v>2737</v>
      </c>
      <c r="J212" s="27" t="s">
        <v>2628</v>
      </c>
      <c r="K212" s="187"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530</v>
      </c>
      <c r="K20" s="143">
        <v>2221854542</v>
      </c>
      <c r="L20" s="144">
        <v>44207</v>
      </c>
      <c r="M20" s="144">
        <v>44561</v>
      </c>
      <c r="N20" s="127">
        <f>+(M20-L20)/30</f>
        <v>11.8</v>
      </c>
      <c r="O20" s="130"/>
      <c r="U20" s="126"/>
      <c r="V20" s="107">
        <f ca="1">NOW()</f>
        <v>44194.55077627315</v>
      </c>
      <c r="W20" s="107">
        <f ca="1">NOW()</f>
        <v>44194.55077627315</v>
      </c>
    </row>
    <row r="21" spans="1:23" ht="30" customHeight="1" outlineLevel="1" x14ac:dyDescent="0.25">
      <c r="A21" s="9"/>
      <c r="B21" s="72"/>
      <c r="C21" s="5"/>
      <c r="D21" s="5"/>
      <c r="E21" s="5"/>
      <c r="F21" s="5"/>
      <c r="G21" s="5"/>
      <c r="H21" s="162"/>
      <c r="I21" s="141" t="s">
        <v>516</v>
      </c>
      <c r="J21" s="142" t="s">
        <v>535</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534</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543</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559</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615</v>
      </c>
      <c r="K25" s="143"/>
      <c r="L25" s="144">
        <v>44207</v>
      </c>
      <c r="M25" s="144">
        <v>44561</v>
      </c>
      <c r="N25" s="128">
        <f t="shared" si="0"/>
        <v>11.8</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2683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2744</v>
      </c>
      <c r="C48" s="118" t="s">
        <v>32</v>
      </c>
      <c r="D48" s="115" t="s">
        <v>2745</v>
      </c>
      <c r="E48" s="189">
        <v>42978</v>
      </c>
      <c r="F48" s="189">
        <v>43555</v>
      </c>
      <c r="G48" s="164">
        <f>IF(AND(E48&lt;&gt;"",F48&lt;&gt;""),((F48-E48)/30),"")</f>
        <v>19.233333333333334</v>
      </c>
      <c r="H48" s="116" t="s">
        <v>2759</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2746</v>
      </c>
      <c r="C49" s="118" t="s">
        <v>32</v>
      </c>
      <c r="D49" s="115" t="s">
        <v>2747</v>
      </c>
      <c r="E49" s="189">
        <v>42887</v>
      </c>
      <c r="F49" s="189">
        <v>43373</v>
      </c>
      <c r="G49" s="164">
        <f t="shared" ref="G49:G107" si="1">IF(AND(E49&lt;&gt;"",F49&lt;&gt;""),((F49-E49)/30),"")</f>
        <v>16.2</v>
      </c>
      <c r="H49" s="116" t="s">
        <v>2759</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2748</v>
      </c>
      <c r="C50" s="118" t="s">
        <v>32</v>
      </c>
      <c r="D50" s="115" t="s">
        <v>2749</v>
      </c>
      <c r="E50" s="189">
        <v>42933</v>
      </c>
      <c r="F50" s="189">
        <v>43465</v>
      </c>
      <c r="G50" s="164">
        <f t="shared" si="1"/>
        <v>17.733333333333334</v>
      </c>
      <c r="H50" s="116" t="s">
        <v>2760</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2750</v>
      </c>
      <c r="C51" s="118" t="s">
        <v>32</v>
      </c>
      <c r="D51" s="115" t="s">
        <v>2751</v>
      </c>
      <c r="E51" s="189">
        <v>42933</v>
      </c>
      <c r="F51" s="189">
        <v>43465</v>
      </c>
      <c r="G51" s="164">
        <f t="shared" si="1"/>
        <v>17.733333333333334</v>
      </c>
      <c r="H51" s="116" t="s">
        <v>2759</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2752</v>
      </c>
      <c r="C52" s="118" t="s">
        <v>32</v>
      </c>
      <c r="D52" s="115" t="s">
        <v>2753</v>
      </c>
      <c r="E52" s="189" t="s">
        <v>2754</v>
      </c>
      <c r="F52" s="189" t="s">
        <v>2755</v>
      </c>
      <c r="G52" s="164">
        <f t="shared" si="1"/>
        <v>15.1</v>
      </c>
      <c r="H52" s="116" t="s">
        <v>2761</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2752</v>
      </c>
      <c r="C53" s="118" t="s">
        <v>32</v>
      </c>
      <c r="D53" s="115" t="s">
        <v>2756</v>
      </c>
      <c r="E53" s="189" t="s">
        <v>2757</v>
      </c>
      <c r="F53" s="189" t="s">
        <v>2758</v>
      </c>
      <c r="G53" s="164">
        <f t="shared" si="1"/>
        <v>20.333333333333332</v>
      </c>
      <c r="H53" s="116" t="s">
        <v>2761</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2740</v>
      </c>
      <c r="C54" s="118" t="s">
        <v>31</v>
      </c>
      <c r="D54" s="115" t="s">
        <v>2741</v>
      </c>
      <c r="E54" s="189">
        <v>43922</v>
      </c>
      <c r="F54" s="189">
        <v>44165</v>
      </c>
      <c r="G54" s="164">
        <f t="shared" si="1"/>
        <v>8.1</v>
      </c>
      <c r="H54" s="116" t="s">
        <v>2743</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2740</v>
      </c>
      <c r="C55" s="118" t="s">
        <v>31</v>
      </c>
      <c r="D55" s="115" t="s">
        <v>2742</v>
      </c>
      <c r="E55" s="189">
        <v>43922</v>
      </c>
      <c r="F55" s="189">
        <v>44165</v>
      </c>
      <c r="G55" s="164">
        <f t="shared" si="1"/>
        <v>8.1</v>
      </c>
      <c r="H55" s="116" t="s">
        <v>2743</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88874181.680000007</v>
      </c>
      <c r="F185" s="94"/>
      <c r="G185" s="95"/>
      <c r="H185" s="90"/>
      <c r="I185" s="92" t="s">
        <v>2632</v>
      </c>
      <c r="J185" s="176">
        <f>M179</f>
        <v>0.02</v>
      </c>
      <c r="K185" s="247" t="s">
        <v>2633</v>
      </c>
      <c r="L185" s="247"/>
      <c r="M185" s="96">
        <f>+J185*K20</f>
        <v>44437090.840000004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2762</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2763</v>
      </c>
      <c r="J211" s="27" t="s">
        <v>2627</v>
      </c>
      <c r="K211" s="192" t="s">
        <v>2763</v>
      </c>
      <c r="L211" s="21"/>
      <c r="M211" s="21"/>
      <c r="N211" s="21"/>
      <c r="O211" s="8"/>
    </row>
    <row r="212" spans="1:15" x14ac:dyDescent="0.25">
      <c r="A212" s="9"/>
      <c r="B212" s="27" t="s">
        <v>2624</v>
      </c>
      <c r="C212" s="191" t="s">
        <v>2762</v>
      </c>
      <c r="D212" s="21"/>
      <c r="G212" s="27" t="s">
        <v>2626</v>
      </c>
      <c r="H212" s="192">
        <v>3102431150</v>
      </c>
      <c r="J212" s="27" t="s">
        <v>2628</v>
      </c>
      <c r="K212" s="191"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44194.55077627315</v>
      </c>
      <c r="W20" s="107">
        <f ca="1">NOW()</f>
        <v>44194.55077627315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44194.55077627315</v>
      </c>
      <c r="W20" s="107">
        <f ca="1">NOW()</f>
        <v>44194.55077627315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44194.55077627315</v>
      </c>
      <c r="W20" s="107">
        <f ca="1">NOW()</f>
        <v>44194.55077627315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44194.55077627315</v>
      </c>
      <c r="W20" s="107">
        <f ca="1">NOW()</f>
        <v>44194.55077627315</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2020-12-29T18:13:20Z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